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F306" i="9"/>
  <c r="H305" i="9"/>
  <c r="G305" i="9"/>
  <c r="F305" i="9"/>
  <c r="H304" i="9"/>
  <c r="G304" i="9"/>
  <c r="F304" i="9"/>
  <c r="E304" i="9"/>
  <c r="B304" i="9" s="1"/>
  <c r="H303" i="9"/>
  <c r="G303" i="9"/>
  <c r="F303" i="9"/>
  <c r="H302" i="9"/>
  <c r="G302" i="9"/>
  <c r="E302" i="9" s="1"/>
  <c r="F302" i="9"/>
  <c r="H301" i="9"/>
  <c r="E301" i="9" s="1"/>
  <c r="B301" i="9" s="1"/>
  <c r="G301" i="9"/>
  <c r="F301" i="9"/>
  <c r="H300" i="9"/>
  <c r="G300" i="9"/>
  <c r="F300" i="9"/>
  <c r="H299" i="9"/>
  <c r="G299" i="9"/>
  <c r="E299" i="9" s="1"/>
  <c r="F299" i="9"/>
  <c r="H298" i="9"/>
  <c r="G298" i="9"/>
  <c r="F298" i="9"/>
  <c r="H297" i="9"/>
  <c r="G297" i="9"/>
  <c r="F297" i="9"/>
  <c r="E297" i="9"/>
  <c r="B297" i="9" s="1"/>
  <c r="H296" i="9"/>
  <c r="G296" i="9"/>
  <c r="F296" i="9"/>
  <c r="H295" i="9"/>
  <c r="G295" i="9"/>
  <c r="E295" i="9" s="1"/>
  <c r="F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E286" i="9" s="1"/>
  <c r="B286" i="9" s="1"/>
  <c r="F286" i="9"/>
  <c r="F285" i="9"/>
  <c r="H284" i="9"/>
  <c r="E284" i="9" s="1"/>
  <c r="B284" i="9" s="1"/>
  <c r="G284" i="9"/>
  <c r="F284" i="9"/>
  <c r="H283" i="9"/>
  <c r="G283" i="9"/>
  <c r="E283" i="9" s="1"/>
  <c r="F283" i="9"/>
  <c r="H282" i="9"/>
  <c r="G282" i="9"/>
  <c r="F282" i="9"/>
  <c r="F281" i="9"/>
  <c r="F280" i="9"/>
  <c r="F279" i="9"/>
  <c r="F278" i="9"/>
  <c r="F276" i="9"/>
  <c r="L275" i="9"/>
  <c r="F275" i="9" s="1"/>
  <c r="H275" i="9"/>
  <c r="F274" i="9"/>
  <c r="I273" i="9"/>
  <c r="H273" i="9"/>
  <c r="E273" i="9" s="1"/>
  <c r="F273" i="9"/>
  <c r="E272" i="9"/>
  <c r="M271" i="9"/>
  <c r="L271" i="9"/>
  <c r="F271" i="9" s="1"/>
  <c r="E271" i="9"/>
  <c r="M270" i="9"/>
  <c r="L270" i="9"/>
  <c r="F270" i="9"/>
  <c r="E270" i="9"/>
  <c r="B270" i="9" s="1"/>
  <c r="M269" i="9"/>
  <c r="L269" i="9"/>
  <c r="F269" i="9" s="1"/>
  <c r="E269" i="9"/>
  <c r="M268" i="9"/>
  <c r="L268" i="9"/>
  <c r="F268" i="9" s="1"/>
  <c r="E268" i="9"/>
  <c r="M267" i="9"/>
  <c r="L267" i="9"/>
  <c r="F267" i="9" s="1"/>
  <c r="E267" i="9"/>
  <c r="B267" i="9" s="1"/>
  <c r="M266" i="9"/>
  <c r="L266" i="9"/>
  <c r="F266" i="9"/>
  <c r="E266" i="9"/>
  <c r="B266" i="9" s="1"/>
  <c r="M265" i="9"/>
  <c r="L265" i="9"/>
  <c r="F265" i="9" s="1"/>
  <c r="E265" i="9"/>
  <c r="M264" i="9"/>
  <c r="L264" i="9"/>
  <c r="F264" i="9" s="1"/>
  <c r="E264" i="9"/>
  <c r="M263" i="9"/>
  <c r="L263" i="9"/>
  <c r="F263" i="9" s="1"/>
  <c r="E263" i="9"/>
  <c r="B263" i="9" s="1"/>
  <c r="M262" i="9"/>
  <c r="L262" i="9"/>
  <c r="F262" i="9"/>
  <c r="E262" i="9"/>
  <c r="B262" i="9" s="1"/>
  <c r="M261" i="9"/>
  <c r="L261" i="9"/>
  <c r="F261" i="9" s="1"/>
  <c r="E261" i="9"/>
  <c r="B261" i="9" s="1"/>
  <c r="M260" i="9"/>
  <c r="L260" i="9"/>
  <c r="F260" i="9" s="1"/>
  <c r="E260" i="9"/>
  <c r="M259" i="9"/>
  <c r="L259" i="9"/>
  <c r="F259" i="9" s="1"/>
  <c r="E259" i="9"/>
  <c r="M258" i="9"/>
  <c r="L258" i="9"/>
  <c r="F258" i="9"/>
  <c r="E258" i="9"/>
  <c r="B258" i="9" s="1"/>
  <c r="M257" i="9"/>
  <c r="L257" i="9"/>
  <c r="F257" i="9" s="1"/>
  <c r="E257" i="9"/>
  <c r="B257" i="9" s="1"/>
  <c r="M256" i="9"/>
  <c r="L256" i="9"/>
  <c r="F256" i="9" s="1"/>
  <c r="E256" i="9"/>
  <c r="M255" i="9"/>
  <c r="L255" i="9"/>
  <c r="F255" i="9" s="1"/>
  <c r="E255" i="9"/>
  <c r="M254" i="9"/>
  <c r="L254" i="9"/>
  <c r="F254" i="9"/>
  <c r="E254" i="9"/>
  <c r="B254" i="9" s="1"/>
  <c r="M253" i="9"/>
  <c r="L253" i="9"/>
  <c r="F253" i="9" s="1"/>
  <c r="E253" i="9"/>
  <c r="M252" i="9"/>
  <c r="L252" i="9"/>
  <c r="F252" i="9" s="1"/>
  <c r="E252" i="9"/>
  <c r="M251" i="9"/>
  <c r="L251" i="9"/>
  <c r="F251" i="9" s="1"/>
  <c r="E251" i="9"/>
  <c r="B251" i="9" s="1"/>
  <c r="M250" i="9"/>
  <c r="L250" i="9"/>
  <c r="F250" i="9"/>
  <c r="E250" i="9"/>
  <c r="B250" i="9" s="1"/>
  <c r="M249" i="9"/>
  <c r="L249" i="9"/>
  <c r="F249" i="9" s="1"/>
  <c r="E249" i="9"/>
  <c r="M248" i="9"/>
  <c r="L248" i="9"/>
  <c r="F248" i="9" s="1"/>
  <c r="E248" i="9"/>
  <c r="M247" i="9"/>
  <c r="L247" i="9"/>
  <c r="F247" i="9" s="1"/>
  <c r="E247" i="9"/>
  <c r="B247" i="9" s="1"/>
  <c r="M246" i="9"/>
  <c r="L246" i="9"/>
  <c r="F246" i="9"/>
  <c r="E246" i="9"/>
  <c r="B246" i="9" s="1"/>
  <c r="M245" i="9"/>
  <c r="L245" i="9"/>
  <c r="F245" i="9" s="1"/>
  <c r="E245" i="9"/>
  <c r="B245" i="9" s="1"/>
  <c r="M244" i="9"/>
  <c r="L244" i="9"/>
  <c r="F244" i="9" s="1"/>
  <c r="E244" i="9"/>
  <c r="M243" i="9"/>
  <c r="L243" i="9"/>
  <c r="F243" i="9" s="1"/>
  <c r="E243" i="9"/>
  <c r="M242" i="9"/>
  <c r="L242" i="9"/>
  <c r="F242" i="9"/>
  <c r="E242" i="9"/>
  <c r="B242" i="9" s="1"/>
  <c r="M241" i="9"/>
  <c r="L241" i="9"/>
  <c r="F241" i="9" s="1"/>
  <c r="E241" i="9"/>
  <c r="B241" i="9" s="1"/>
  <c r="M240" i="9"/>
  <c r="L240" i="9"/>
  <c r="F240" i="9" s="1"/>
  <c r="E240" i="9"/>
  <c r="M239" i="9"/>
  <c r="L239" i="9"/>
  <c r="F239" i="9" s="1"/>
  <c r="E239" i="9"/>
  <c r="M238" i="9"/>
  <c r="L238" i="9"/>
  <c r="F238" i="9"/>
  <c r="E238" i="9"/>
  <c r="B238" i="9" s="1"/>
  <c r="M237" i="9"/>
  <c r="L237" i="9"/>
  <c r="F237" i="9" s="1"/>
  <c r="E237" i="9"/>
  <c r="M236" i="9"/>
  <c r="L236" i="9"/>
  <c r="F236" i="9" s="1"/>
  <c r="E236" i="9"/>
  <c r="M235" i="9"/>
  <c r="L235" i="9"/>
  <c r="F235" i="9" s="1"/>
  <c r="E235" i="9"/>
  <c r="B235" i="9" s="1"/>
  <c r="M234" i="9"/>
  <c r="L234" i="9"/>
  <c r="F234" i="9"/>
  <c r="E234" i="9"/>
  <c r="B234" i="9" s="1"/>
  <c r="M233" i="9"/>
  <c r="L233" i="9"/>
  <c r="F233" i="9" s="1"/>
  <c r="E233" i="9"/>
  <c r="M232" i="9"/>
  <c r="L232" i="9"/>
  <c r="F232" i="9" s="1"/>
  <c r="E232" i="9"/>
  <c r="M231" i="9"/>
  <c r="L231" i="9"/>
  <c r="F231" i="9" s="1"/>
  <c r="E231" i="9"/>
  <c r="B231" i="9" s="1"/>
  <c r="M230" i="9"/>
  <c r="L230" i="9"/>
  <c r="F230" i="9"/>
  <c r="E230" i="9"/>
  <c r="B230" i="9" s="1"/>
  <c r="M229" i="9"/>
  <c r="L229" i="9"/>
  <c r="F229" i="9" s="1"/>
  <c r="E229" i="9"/>
  <c r="M228" i="9"/>
  <c r="L228" i="9"/>
  <c r="E228" i="9"/>
  <c r="M227" i="9"/>
  <c r="L227" i="9"/>
  <c r="F227" i="9" s="1"/>
  <c r="E227" i="9"/>
  <c r="M226" i="9"/>
  <c r="L226" i="9"/>
  <c r="F226" i="9"/>
  <c r="E226" i="9"/>
  <c r="M225" i="9"/>
  <c r="L225" i="9"/>
  <c r="F225" i="9" s="1"/>
  <c r="E225" i="9"/>
  <c r="B225" i="9" s="1"/>
  <c r="M224" i="9"/>
  <c r="L224" i="9"/>
  <c r="E224" i="9"/>
  <c r="M223" i="9"/>
  <c r="L223" i="9"/>
  <c r="E223" i="9"/>
  <c r="M222" i="9"/>
  <c r="L222" i="9"/>
  <c r="F222" i="9"/>
  <c r="E222" i="9"/>
  <c r="B222" i="9" s="1"/>
  <c r="M221" i="9"/>
  <c r="L221" i="9"/>
  <c r="F221" i="9"/>
  <c r="E221" i="9"/>
  <c r="B221" i="9" s="1"/>
  <c r="M220" i="9"/>
  <c r="L220" i="9"/>
  <c r="F220" i="9" s="1"/>
  <c r="E220" i="9"/>
  <c r="B220" i="9"/>
  <c r="M219" i="9"/>
  <c r="L219" i="9"/>
  <c r="F219" i="9" s="1"/>
  <c r="E219" i="9"/>
  <c r="B219" i="9"/>
  <c r="M218" i="9"/>
  <c r="L218" i="9"/>
  <c r="F218" i="9"/>
  <c r="E218" i="9"/>
  <c r="B218" i="9" s="1"/>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E158" i="9" s="1"/>
  <c r="F158" i="9"/>
  <c r="H157" i="9"/>
  <c r="G157" i="9"/>
  <c r="F157" i="9"/>
  <c r="H156" i="9"/>
  <c r="G156" i="9"/>
  <c r="F156" i="9"/>
  <c r="H155" i="9"/>
  <c r="G155" i="9"/>
  <c r="F155" i="9"/>
  <c r="E155" i="9"/>
  <c r="B155" i="9" s="1"/>
  <c r="H154" i="9"/>
  <c r="G154" i="9"/>
  <c r="E154" i="9" s="1"/>
  <c r="F154" i="9"/>
  <c r="H153" i="9"/>
  <c r="G153" i="9"/>
  <c r="F153" i="9"/>
  <c r="H152" i="9"/>
  <c r="G152" i="9"/>
  <c r="F152" i="9"/>
  <c r="H151" i="9"/>
  <c r="G151" i="9"/>
  <c r="F151" i="9"/>
  <c r="E151" i="9"/>
  <c r="B151" i="9" s="1"/>
  <c r="H150" i="9"/>
  <c r="G150" i="9"/>
  <c r="E150" i="9" s="1"/>
  <c r="F150" i="9"/>
  <c r="H149" i="9"/>
  <c r="G149" i="9"/>
  <c r="F149" i="9"/>
  <c r="H148" i="9"/>
  <c r="G148" i="9"/>
  <c r="F148" i="9"/>
  <c r="H147" i="9"/>
  <c r="G147" i="9"/>
  <c r="F147" i="9"/>
  <c r="E147" i="9"/>
  <c r="B147" i="9" s="1"/>
  <c r="H146" i="9"/>
  <c r="G146" i="9"/>
  <c r="E146" i="9" s="1"/>
  <c r="F146" i="9"/>
  <c r="H145" i="9"/>
  <c r="G145" i="9"/>
  <c r="F145" i="9"/>
  <c r="H144" i="9"/>
  <c r="G144" i="9"/>
  <c r="F144" i="9"/>
  <c r="F143" i="9"/>
  <c r="H142" i="9"/>
  <c r="G142" i="9"/>
  <c r="E142" i="9" s="1"/>
  <c r="F142" i="9"/>
  <c r="H141" i="9"/>
  <c r="G141" i="9"/>
  <c r="F141" i="9"/>
  <c r="H140" i="9"/>
  <c r="G140" i="9"/>
  <c r="F140" i="9"/>
  <c r="H139" i="9"/>
  <c r="G139" i="9"/>
  <c r="F139" i="9"/>
  <c r="E139" i="9"/>
  <c r="B139" i="9" s="1"/>
  <c r="H138" i="9"/>
  <c r="G138" i="9"/>
  <c r="E138" i="9" s="1"/>
  <c r="F138" i="9"/>
  <c r="H137" i="9"/>
  <c r="G137" i="9"/>
  <c r="F137" i="9"/>
  <c r="H136" i="9"/>
  <c r="G136" i="9"/>
  <c r="F136" i="9"/>
  <c r="H135" i="9"/>
  <c r="G135" i="9"/>
  <c r="F135" i="9"/>
  <c r="E135" i="9"/>
  <c r="B135" i="9" s="1"/>
  <c r="H134" i="9"/>
  <c r="G134" i="9"/>
  <c r="E134" i="9" s="1"/>
  <c r="F134" i="9"/>
  <c r="H133" i="9"/>
  <c r="G133" i="9"/>
  <c r="F133" i="9"/>
  <c r="H132" i="9"/>
  <c r="G132" i="9"/>
  <c r="F132" i="9"/>
  <c r="H131" i="9"/>
  <c r="G131" i="9"/>
  <c r="F131" i="9"/>
  <c r="E131" i="9"/>
  <c r="B131" i="9" s="1"/>
  <c r="H130" i="9"/>
  <c r="G130" i="9"/>
  <c r="E130" i="9" s="1"/>
  <c r="F130" i="9"/>
  <c r="H129" i="9"/>
  <c r="G129" i="9"/>
  <c r="F129" i="9"/>
  <c r="H128" i="9"/>
  <c r="G128" i="9"/>
  <c r="F128" i="9"/>
  <c r="H127" i="9"/>
  <c r="G127" i="9"/>
  <c r="F127" i="9"/>
  <c r="E127" i="9"/>
  <c r="B127" i="9" s="1"/>
  <c r="H126" i="9"/>
  <c r="G126" i="9"/>
  <c r="E126" i="9" s="1"/>
  <c r="F126" i="9"/>
  <c r="H125" i="9"/>
  <c r="G125" i="9"/>
  <c r="F125" i="9"/>
  <c r="H124" i="9"/>
  <c r="G124" i="9"/>
  <c r="F124" i="9"/>
  <c r="H123" i="9"/>
  <c r="G123" i="9"/>
  <c r="F123" i="9"/>
  <c r="E123" i="9"/>
  <c r="B123" i="9" s="1"/>
  <c r="H122" i="9"/>
  <c r="G122" i="9"/>
  <c r="E122" i="9" s="1"/>
  <c r="F122" i="9"/>
  <c r="H121" i="9"/>
  <c r="G121" i="9"/>
  <c r="F121" i="9"/>
  <c r="H120" i="9"/>
  <c r="G120" i="9"/>
  <c r="F120" i="9"/>
  <c r="H119" i="9"/>
  <c r="G119" i="9"/>
  <c r="F119" i="9"/>
  <c r="E119" i="9"/>
  <c r="B119" i="9" s="1"/>
  <c r="H118" i="9"/>
  <c r="G118" i="9"/>
  <c r="E118" i="9" s="1"/>
  <c r="F118" i="9"/>
  <c r="H117" i="9"/>
  <c r="G117" i="9"/>
  <c r="F117" i="9"/>
  <c r="H116" i="9"/>
  <c r="G116" i="9"/>
  <c r="F116" i="9"/>
  <c r="H115" i="9"/>
  <c r="G115" i="9"/>
  <c r="F115" i="9"/>
  <c r="E115" i="9"/>
  <c r="B115" i="9" s="1"/>
  <c r="H114" i="9"/>
  <c r="G114" i="9"/>
  <c r="E114" i="9" s="1"/>
  <c r="F114" i="9"/>
  <c r="H113" i="9"/>
  <c r="G113" i="9"/>
  <c r="F113" i="9"/>
  <c r="H112" i="9"/>
  <c r="G112" i="9"/>
  <c r="F112" i="9"/>
  <c r="H111" i="9"/>
  <c r="G111" i="9"/>
  <c r="F111" i="9"/>
  <c r="E111" i="9"/>
  <c r="B111" i="9" s="1"/>
  <c r="H110" i="9"/>
  <c r="G110" i="9"/>
  <c r="E110" i="9" s="1"/>
  <c r="F110" i="9"/>
  <c r="H109" i="9"/>
  <c r="G109" i="9"/>
  <c r="F109" i="9"/>
  <c r="H108" i="9"/>
  <c r="G108" i="9"/>
  <c r="F108" i="9"/>
  <c r="H107" i="9"/>
  <c r="G107" i="9"/>
  <c r="F107" i="9"/>
  <c r="E107" i="9"/>
  <c r="B107" i="9" s="1"/>
  <c r="H106" i="9"/>
  <c r="G106" i="9"/>
  <c r="E106" i="9" s="1"/>
  <c r="F106" i="9"/>
  <c r="H105" i="9"/>
  <c r="G105" i="9"/>
  <c r="F105" i="9"/>
  <c r="H104" i="9"/>
  <c r="G104" i="9"/>
  <c r="F104" i="9"/>
  <c r="H103" i="9"/>
  <c r="G103" i="9"/>
  <c r="F103" i="9"/>
  <c r="E103" i="9"/>
  <c r="B103" i="9" s="1"/>
  <c r="H102" i="9"/>
  <c r="G102" i="9"/>
  <c r="E102" i="9" s="1"/>
  <c r="F102" i="9"/>
  <c r="H101" i="9"/>
  <c r="G101" i="9"/>
  <c r="F101" i="9"/>
  <c r="H100" i="9"/>
  <c r="G100" i="9"/>
  <c r="F100" i="9"/>
  <c r="H99" i="9"/>
  <c r="G99" i="9"/>
  <c r="F99" i="9"/>
  <c r="E99" i="9"/>
  <c r="B99" i="9" s="1"/>
  <c r="H98" i="9"/>
  <c r="G98" i="9"/>
  <c r="E98" i="9" s="1"/>
  <c r="F98" i="9"/>
  <c r="H97" i="9"/>
  <c r="G97" i="9"/>
  <c r="F97" i="9"/>
  <c r="H96" i="9"/>
  <c r="G96" i="9"/>
  <c r="F96" i="9"/>
  <c r="H95" i="9"/>
  <c r="G95" i="9"/>
  <c r="F95" i="9"/>
  <c r="E95" i="9"/>
  <c r="B95" i="9" s="1"/>
  <c r="H94" i="9"/>
  <c r="G94" i="9"/>
  <c r="E94" i="9" s="1"/>
  <c r="F94" i="9"/>
  <c r="H93" i="9"/>
  <c r="G93" i="9"/>
  <c r="F93" i="9"/>
  <c r="H92" i="9"/>
  <c r="G92" i="9"/>
  <c r="F92" i="9"/>
  <c r="H91" i="9"/>
  <c r="G91" i="9"/>
  <c r="F91" i="9"/>
  <c r="E91" i="9"/>
  <c r="B91" i="9" s="1"/>
  <c r="H90" i="9"/>
  <c r="G90" i="9"/>
  <c r="E90" i="9" s="1"/>
  <c r="F90" i="9"/>
  <c r="H89" i="9"/>
  <c r="G89" i="9"/>
  <c r="F89" i="9"/>
  <c r="H88" i="9"/>
  <c r="G88" i="9"/>
  <c r="F88" i="9"/>
  <c r="H87" i="9"/>
  <c r="G87" i="9"/>
  <c r="F87" i="9"/>
  <c r="E87" i="9"/>
  <c r="B87" i="9" s="1"/>
  <c r="H86" i="9"/>
  <c r="G86" i="9"/>
  <c r="F86" i="9"/>
  <c r="E86" i="9"/>
  <c r="B86" i="9" s="1"/>
  <c r="H85" i="9"/>
  <c r="G85" i="9"/>
  <c r="E85" i="9" s="1"/>
  <c r="F85" i="9"/>
  <c r="B85" i="9"/>
  <c r="H84" i="9"/>
  <c r="G84" i="9"/>
  <c r="F84" i="9"/>
  <c r="E84" i="9"/>
  <c r="B84" i="9" s="1"/>
  <c r="H83" i="9"/>
  <c r="G83" i="9"/>
  <c r="F83" i="9"/>
  <c r="H82" i="9"/>
  <c r="G82" i="9"/>
  <c r="F82" i="9"/>
  <c r="E82" i="9"/>
  <c r="B82" i="9" s="1"/>
  <c r="H81" i="9"/>
  <c r="G81" i="9"/>
  <c r="E81" i="9" s="1"/>
  <c r="F81" i="9"/>
  <c r="B81" i="9"/>
  <c r="H80" i="9"/>
  <c r="G80" i="9"/>
  <c r="F80" i="9"/>
  <c r="E80" i="9"/>
  <c r="B80" i="9" s="1"/>
  <c r="H79" i="9"/>
  <c r="G79" i="9"/>
  <c r="F79" i="9"/>
  <c r="H78" i="9"/>
  <c r="G78" i="9"/>
  <c r="F78" i="9"/>
  <c r="E78" i="9"/>
  <c r="B78" i="9" s="1"/>
  <c r="H77" i="9"/>
  <c r="G77" i="9"/>
  <c r="E77" i="9" s="1"/>
  <c r="F77" i="9"/>
  <c r="B77" i="9"/>
  <c r="H76" i="9"/>
  <c r="G76" i="9"/>
  <c r="F76" i="9"/>
  <c r="E76" i="9"/>
  <c r="B76" i="9" s="1"/>
  <c r="H75" i="9"/>
  <c r="G75" i="9"/>
  <c r="F75" i="9"/>
  <c r="H74" i="9"/>
  <c r="G74" i="9"/>
  <c r="F74" i="9"/>
  <c r="E74" i="9"/>
  <c r="B74" i="9" s="1"/>
  <c r="H73" i="9"/>
  <c r="G73" i="9"/>
  <c r="E73" i="9" s="1"/>
  <c r="F73" i="9"/>
  <c r="B73" i="9"/>
  <c r="H72" i="9"/>
  <c r="G72" i="9"/>
  <c r="F72" i="9"/>
  <c r="E72" i="9"/>
  <c r="B72" i="9" s="1"/>
  <c r="H71" i="9"/>
  <c r="G71" i="9"/>
  <c r="F71" i="9"/>
  <c r="H70" i="9"/>
  <c r="G70" i="9"/>
  <c r="F70" i="9"/>
  <c r="E70" i="9"/>
  <c r="B70" i="9" s="1"/>
  <c r="H69" i="9"/>
  <c r="G69" i="9"/>
  <c r="E69" i="9" s="1"/>
  <c r="F69" i="9"/>
  <c r="B69" i="9"/>
  <c r="H68" i="9"/>
  <c r="G68" i="9"/>
  <c r="F68" i="9"/>
  <c r="E68" i="9"/>
  <c r="B68" i="9" s="1"/>
  <c r="H67" i="9"/>
  <c r="G67" i="9"/>
  <c r="F67" i="9"/>
  <c r="H66" i="9"/>
  <c r="G66" i="9"/>
  <c r="F66" i="9"/>
  <c r="E66" i="9"/>
  <c r="B66" i="9" s="1"/>
  <c r="H65" i="9"/>
  <c r="G65" i="9"/>
  <c r="E65" i="9" s="1"/>
  <c r="F65" i="9"/>
  <c r="B65" i="9"/>
  <c r="H64" i="9"/>
  <c r="G64" i="9"/>
  <c r="F64" i="9"/>
  <c r="E64" i="9"/>
  <c r="B64" i="9" s="1"/>
  <c r="H63" i="9"/>
  <c r="G63" i="9"/>
  <c r="F63" i="9"/>
  <c r="H62" i="9"/>
  <c r="G62" i="9"/>
  <c r="F62" i="9"/>
  <c r="E62" i="9"/>
  <c r="B62" i="9" s="1"/>
  <c r="H61" i="9"/>
  <c r="G61" i="9"/>
  <c r="E61" i="9" s="1"/>
  <c r="F61" i="9"/>
  <c r="B61" i="9"/>
  <c r="H60" i="9"/>
  <c r="G60" i="9"/>
  <c r="F60" i="9"/>
  <c r="E60" i="9"/>
  <c r="B60" i="9" s="1"/>
  <c r="H59" i="9"/>
  <c r="G59" i="9"/>
  <c r="F59" i="9"/>
  <c r="H58" i="9"/>
  <c r="G58" i="9"/>
  <c r="F58" i="9"/>
  <c r="E58" i="9"/>
  <c r="B58" i="9" s="1"/>
  <c r="H57" i="9"/>
  <c r="G57" i="9"/>
  <c r="E57" i="9" s="1"/>
  <c r="F57" i="9"/>
  <c r="B57" i="9"/>
  <c r="H56" i="9"/>
  <c r="G56" i="9"/>
  <c r="F56" i="9"/>
  <c r="E56" i="9"/>
  <c r="B56" i="9" s="1"/>
  <c r="H55" i="9"/>
  <c r="G55" i="9"/>
  <c r="F55" i="9"/>
  <c r="H54" i="9"/>
  <c r="G54" i="9"/>
  <c r="F54" i="9"/>
  <c r="E54" i="9"/>
  <c r="B54" i="9" s="1"/>
  <c r="H53" i="9"/>
  <c r="G53" i="9"/>
  <c r="E53" i="9" s="1"/>
  <c r="F53" i="9"/>
  <c r="B53" i="9"/>
  <c r="H52" i="9"/>
  <c r="G52" i="9"/>
  <c r="F52" i="9"/>
  <c r="E52" i="9"/>
  <c r="B52" i="9" s="1"/>
  <c r="H51" i="9"/>
  <c r="G51" i="9"/>
  <c r="F51" i="9"/>
  <c r="H50" i="9"/>
  <c r="G50" i="9"/>
  <c r="F50" i="9"/>
  <c r="E50" i="9"/>
  <c r="B50" i="9" s="1"/>
  <c r="H49" i="9"/>
  <c r="G49" i="9"/>
  <c r="E49" i="9" s="1"/>
  <c r="F49" i="9"/>
  <c r="B49" i="9"/>
  <c r="H48" i="9"/>
  <c r="G48" i="9"/>
  <c r="F48" i="9"/>
  <c r="E48" i="9"/>
  <c r="B48" i="9" s="1"/>
  <c r="H47" i="9"/>
  <c r="G47" i="9"/>
  <c r="F47" i="9"/>
  <c r="H46" i="9"/>
  <c r="G46" i="9"/>
  <c r="F46" i="9"/>
  <c r="E46" i="9"/>
  <c r="B46" i="9" s="1"/>
  <c r="H45" i="9"/>
  <c r="G45" i="9"/>
  <c r="E45" i="9" s="1"/>
  <c r="F45" i="9"/>
  <c r="B45" i="9"/>
  <c r="H44" i="9"/>
  <c r="G44" i="9"/>
  <c r="F44" i="9"/>
  <c r="E44" i="9"/>
  <c r="B44" i="9" s="1"/>
  <c r="H43" i="9"/>
  <c r="G43" i="9"/>
  <c r="F43" i="9"/>
  <c r="H42" i="9"/>
  <c r="G42" i="9"/>
  <c r="F42" i="9"/>
  <c r="E42" i="9"/>
  <c r="B42" i="9" s="1"/>
  <c r="H41" i="9"/>
  <c r="G41" i="9"/>
  <c r="F41" i="9"/>
  <c r="E41" i="9"/>
  <c r="B41" i="9" s="1"/>
  <c r="H40" i="9"/>
  <c r="G40" i="9"/>
  <c r="F40" i="9"/>
  <c r="H39" i="9"/>
  <c r="G39" i="9"/>
  <c r="F39" i="9"/>
  <c r="E39" i="9"/>
  <c r="B39" i="9" s="1"/>
  <c r="H38" i="9"/>
  <c r="G38" i="9"/>
  <c r="E38" i="9" s="1"/>
  <c r="F38" i="9"/>
  <c r="B38" i="9"/>
  <c r="H37" i="9"/>
  <c r="G37" i="9"/>
  <c r="F37" i="9"/>
  <c r="E37" i="9"/>
  <c r="B37" i="9" s="1"/>
  <c r="H36" i="9"/>
  <c r="G36" i="9"/>
  <c r="F36" i="9"/>
  <c r="H35" i="9"/>
  <c r="G35" i="9"/>
  <c r="F35" i="9"/>
  <c r="E35" i="9"/>
  <c r="B35" i="9" s="1"/>
  <c r="H34" i="9"/>
  <c r="G34" i="9"/>
  <c r="E34" i="9" s="1"/>
  <c r="F34" i="9"/>
  <c r="B34" i="9"/>
  <c r="H33" i="9"/>
  <c r="G33" i="9"/>
  <c r="F33" i="9"/>
  <c r="H32" i="9"/>
  <c r="G32" i="9"/>
  <c r="F32" i="9"/>
  <c r="H31" i="9"/>
  <c r="G31" i="9"/>
  <c r="F31" i="9"/>
  <c r="E31" i="9"/>
  <c r="B31" i="9" s="1"/>
  <c r="H30" i="9"/>
  <c r="G30" i="9"/>
  <c r="F30" i="9"/>
  <c r="H29" i="9"/>
  <c r="G29" i="9"/>
  <c r="F29" i="9"/>
  <c r="E29" i="9"/>
  <c r="B29" i="9" s="1"/>
  <c r="H28" i="9"/>
  <c r="G28" i="9"/>
  <c r="F28" i="9"/>
  <c r="H27" i="9"/>
  <c r="G27" i="9"/>
  <c r="F27" i="9"/>
  <c r="H26" i="9"/>
  <c r="G26" i="9"/>
  <c r="E26" i="9" s="1"/>
  <c r="F26" i="9"/>
  <c r="B26" i="9"/>
  <c r="H25" i="9"/>
  <c r="G25" i="9"/>
  <c r="F25" i="9"/>
  <c r="E25" i="9"/>
  <c r="B25" i="9" s="1"/>
  <c r="H24" i="9"/>
  <c r="G24" i="9"/>
  <c r="F24" i="9"/>
  <c r="H23" i="9"/>
  <c r="G23" i="9"/>
  <c r="F23" i="9"/>
  <c r="E23" i="9"/>
  <c r="B23" i="9" s="1"/>
  <c r="H22" i="9"/>
  <c r="G22" i="9"/>
  <c r="E22" i="9" s="1"/>
  <c r="F22" i="9"/>
  <c r="B22" i="9"/>
  <c r="F21" i="9"/>
  <c r="F4" i="9"/>
  <c r="O3" i="9"/>
  <c r="G275" i="9" s="1"/>
  <c r="E275" i="9" s="1"/>
  <c r="B275" i="9" s="1"/>
  <c r="I3" i="9"/>
  <c r="I10" i="9" s="1"/>
  <c r="H3" i="9"/>
  <c r="G3" i="9"/>
  <c r="D101" i="8"/>
  <c r="I36" i="3" s="1"/>
  <c r="D95" i="8"/>
  <c r="D90" i="8"/>
  <c r="D85" i="8"/>
  <c r="D80" i="8"/>
  <c r="D75" i="8"/>
  <c r="D70" i="8"/>
  <c r="D65" i="8"/>
  <c r="D60" i="8"/>
  <c r="D55" i="8"/>
  <c r="D50" i="8"/>
  <c r="D49" i="8" s="1"/>
  <c r="D44" i="8"/>
  <c r="D43" i="8" s="1"/>
  <c r="D36" i="8"/>
  <c r="D26" i="8"/>
  <c r="D24" i="8" s="1"/>
  <c r="C1499" i="1" s="1"/>
  <c r="H1499" i="1" s="1"/>
  <c r="D18" i="8"/>
  <c r="D8" i="8"/>
  <c r="C1483" i="1" s="1"/>
  <c r="H1483" i="1" s="1"/>
  <c r="E44" i="7"/>
  <c r="D44" i="7"/>
  <c r="E39" i="7"/>
  <c r="E38" i="7" s="1"/>
  <c r="D39" i="7"/>
  <c r="D38" i="7"/>
  <c r="E30" i="7"/>
  <c r="D30" i="7"/>
  <c r="E23" i="7"/>
  <c r="D23" i="7"/>
  <c r="D22" i="7" s="1"/>
  <c r="H30" i="3" s="1"/>
  <c r="E22" i="7"/>
  <c r="E14" i="7"/>
  <c r="D14" i="7"/>
  <c r="E7" i="7"/>
  <c r="E6" i="7" s="1"/>
  <c r="E5" i="7" s="1"/>
  <c r="D7" i="7"/>
  <c r="D6"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239" i="5"/>
  <c r="F239" i="5" s="1"/>
  <c r="E238" i="5"/>
  <c r="D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9" i="5" s="1"/>
  <c r="D78" i="5"/>
  <c r="C1056" i="1"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E417" i="4"/>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D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F304" i="4" s="1"/>
  <c r="F303" i="4"/>
  <c r="F302" i="4"/>
  <c r="F301" i="4"/>
  <c r="E300" i="4"/>
  <c r="E299"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E252" i="4" s="1"/>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D224" i="4" s="1"/>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64" i="4"/>
  <c r="F164" i="4" s="1"/>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D134" i="4"/>
  <c r="D133" i="4" s="1"/>
  <c r="E133" i="4"/>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2"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D50" i="4" s="1"/>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I35"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6" i="1"/>
  <c r="G1576" i="1" s="1"/>
  <c r="C1575" i="1"/>
  <c r="H1575" i="1" s="1"/>
  <c r="C1574" i="1"/>
  <c r="G1574" i="1" s="1"/>
  <c r="C1573" i="1"/>
  <c r="H1573" i="1" s="1"/>
  <c r="C1572" i="1"/>
  <c r="G1572" i="1" s="1"/>
  <c r="C1571" i="1"/>
  <c r="H1571" i="1" s="1"/>
  <c r="C1570" i="1"/>
  <c r="G1570" i="1" s="1"/>
  <c r="C1569" i="1"/>
  <c r="H1569" i="1" s="1"/>
  <c r="C1568" i="1"/>
  <c r="G1568" i="1" s="1"/>
  <c r="C1567" i="1"/>
  <c r="H1567" i="1" s="1"/>
  <c r="C1566" i="1"/>
  <c r="G1566" i="1" s="1"/>
  <c r="C1565" i="1"/>
  <c r="H1565" i="1" s="1"/>
  <c r="C1564" i="1"/>
  <c r="G1564" i="1" s="1"/>
  <c r="C1563" i="1"/>
  <c r="H1563" i="1" s="1"/>
  <c r="C1562" i="1"/>
  <c r="G1562" i="1" s="1"/>
  <c r="C1561" i="1"/>
  <c r="H1561" i="1" s="1"/>
  <c r="C1560" i="1"/>
  <c r="G1560" i="1" s="1"/>
  <c r="C1559" i="1"/>
  <c r="H1559" i="1" s="1"/>
  <c r="C1558" i="1"/>
  <c r="G1558" i="1" s="1"/>
  <c r="C1557" i="1"/>
  <c r="H1557" i="1" s="1"/>
  <c r="C1556" i="1"/>
  <c r="G1556" i="1" s="1"/>
  <c r="C1555" i="1"/>
  <c r="H1555" i="1" s="1"/>
  <c r="C1554" i="1"/>
  <c r="G1554" i="1" s="1"/>
  <c r="C1553" i="1"/>
  <c r="H1553" i="1" s="1"/>
  <c r="C1552" i="1"/>
  <c r="G1552" i="1" s="1"/>
  <c r="C1551" i="1"/>
  <c r="H1551" i="1" s="1"/>
  <c r="C1550" i="1"/>
  <c r="G1550" i="1" s="1"/>
  <c r="C1549" i="1"/>
  <c r="H1549" i="1" s="1"/>
  <c r="C1548" i="1"/>
  <c r="G1548" i="1" s="1"/>
  <c r="C1547" i="1"/>
  <c r="H1547" i="1" s="1"/>
  <c r="C1546" i="1"/>
  <c r="G1546" i="1" s="1"/>
  <c r="C1545" i="1"/>
  <c r="H1545" i="1" s="1"/>
  <c r="C1544" i="1"/>
  <c r="G1544" i="1" s="1"/>
  <c r="C1543" i="1"/>
  <c r="H1543" i="1" s="1"/>
  <c r="C1542" i="1"/>
  <c r="G1542" i="1" s="1"/>
  <c r="C1541" i="1"/>
  <c r="H1541" i="1" s="1"/>
  <c r="C1540" i="1"/>
  <c r="G1540" i="1" s="1"/>
  <c r="C1539" i="1"/>
  <c r="H1539" i="1" s="1"/>
  <c r="C1538" i="1"/>
  <c r="G1538" i="1" s="1"/>
  <c r="C1537" i="1"/>
  <c r="H1537" i="1" s="1"/>
  <c r="C1536" i="1"/>
  <c r="G1536" i="1" s="1"/>
  <c r="C1535" i="1"/>
  <c r="H1535" i="1" s="1"/>
  <c r="C1534" i="1"/>
  <c r="G1534" i="1" s="1"/>
  <c r="C1533" i="1"/>
  <c r="H1533" i="1" s="1"/>
  <c r="C1532" i="1"/>
  <c r="G1532" i="1" s="1"/>
  <c r="C1531" i="1"/>
  <c r="H1531" i="1" s="1"/>
  <c r="C1530" i="1"/>
  <c r="G1530" i="1" s="1"/>
  <c r="C1529" i="1"/>
  <c r="H1529" i="1" s="1"/>
  <c r="C1528" i="1"/>
  <c r="G1528" i="1" s="1"/>
  <c r="C1527" i="1"/>
  <c r="H1527" i="1" s="1"/>
  <c r="C1526" i="1"/>
  <c r="G1526" i="1" s="1"/>
  <c r="C1525" i="1"/>
  <c r="H1525" i="1" s="1"/>
  <c r="C1524" i="1"/>
  <c r="G1524" i="1" s="1"/>
  <c r="C1523" i="1"/>
  <c r="H1523" i="1" s="1"/>
  <c r="C1522" i="1"/>
  <c r="G1522" i="1" s="1"/>
  <c r="C1521" i="1"/>
  <c r="H1521" i="1" s="1"/>
  <c r="C1520" i="1"/>
  <c r="G1520" i="1" s="1"/>
  <c r="C1519" i="1"/>
  <c r="H1519" i="1" s="1"/>
  <c r="C1518" i="1"/>
  <c r="G1518" i="1" s="1"/>
  <c r="C1516" i="1"/>
  <c r="G1516" i="1" s="1"/>
  <c r="C1515" i="1"/>
  <c r="H1515" i="1" s="1"/>
  <c r="C1514" i="1"/>
  <c r="G1514" i="1" s="1"/>
  <c r="C1513" i="1"/>
  <c r="H1513" i="1" s="1"/>
  <c r="C1512" i="1"/>
  <c r="G1512" i="1" s="1"/>
  <c r="C1511" i="1"/>
  <c r="H1511" i="1" s="1"/>
  <c r="C1510" i="1"/>
  <c r="G1510" i="1" s="1"/>
  <c r="C1509" i="1"/>
  <c r="H1509" i="1" s="1"/>
  <c r="C1508" i="1"/>
  <c r="G1508" i="1" s="1"/>
  <c r="C1507" i="1"/>
  <c r="H1507" i="1" s="1"/>
  <c r="C1506" i="1"/>
  <c r="G1506" i="1" s="1"/>
  <c r="C1505" i="1"/>
  <c r="H1505" i="1" s="1"/>
  <c r="C1504" i="1"/>
  <c r="G1504" i="1" s="1"/>
  <c r="C1503" i="1"/>
  <c r="H1503" i="1" s="1"/>
  <c r="C1502" i="1"/>
  <c r="G1502" i="1" s="1"/>
  <c r="C1501" i="1"/>
  <c r="H1501" i="1" s="1"/>
  <c r="C1500" i="1"/>
  <c r="G1500" i="1" s="1"/>
  <c r="C1498" i="1"/>
  <c r="G1498" i="1" s="1"/>
  <c r="C1497" i="1"/>
  <c r="H1497" i="1" s="1"/>
  <c r="C1496" i="1"/>
  <c r="G1496" i="1" s="1"/>
  <c r="C1495" i="1"/>
  <c r="H1495" i="1" s="1"/>
  <c r="C1494" i="1"/>
  <c r="G1494" i="1" s="1"/>
  <c r="C1493" i="1"/>
  <c r="H1493" i="1" s="1"/>
  <c r="C1492" i="1"/>
  <c r="G1492" i="1" s="1"/>
  <c r="C1491" i="1"/>
  <c r="H1491" i="1" s="1"/>
  <c r="C1490" i="1"/>
  <c r="G1490" i="1" s="1"/>
  <c r="C1489" i="1"/>
  <c r="H1489" i="1" s="1"/>
  <c r="C1488" i="1"/>
  <c r="G1488" i="1" s="1"/>
  <c r="C1487" i="1"/>
  <c r="H1487" i="1" s="1"/>
  <c r="C1486" i="1"/>
  <c r="G1486" i="1" s="1"/>
  <c r="C1485" i="1"/>
  <c r="H1485" i="1" s="1"/>
  <c r="C1484" i="1"/>
  <c r="G1484" i="1" s="1"/>
  <c r="C1482" i="1"/>
  <c r="G1482" i="1" s="1"/>
  <c r="C1480" i="1"/>
  <c r="G1480" i="1" s="1"/>
  <c r="D1479" i="1"/>
  <c r="C1479" i="1"/>
  <c r="G1479" i="1" s="1"/>
  <c r="D1478" i="1"/>
  <c r="C1478" i="1"/>
  <c r="G1478" i="1" s="1"/>
  <c r="D1477" i="1"/>
  <c r="C1477" i="1"/>
  <c r="G1477" i="1" s="1"/>
  <c r="D1476" i="1"/>
  <c r="C1476" i="1"/>
  <c r="G1476" i="1" s="1"/>
  <c r="D1475" i="1"/>
  <c r="C1475" i="1"/>
  <c r="H1475" i="1" s="1"/>
  <c r="D1474" i="1"/>
  <c r="C1474" i="1"/>
  <c r="G1474" i="1" s="1"/>
  <c r="D1473" i="1"/>
  <c r="C1473" i="1"/>
  <c r="G1473" i="1" s="1"/>
  <c r="D1472" i="1"/>
  <c r="C1472" i="1"/>
  <c r="G1472" i="1" s="1"/>
  <c r="D1471" i="1"/>
  <c r="C1471" i="1"/>
  <c r="G1471" i="1" s="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G1460" i="1" s="1"/>
  <c r="D1459" i="1"/>
  <c r="C1459" i="1"/>
  <c r="G1459" i="1" s="1"/>
  <c r="D1458" i="1"/>
  <c r="C1458" i="1"/>
  <c r="G1458" i="1" s="1"/>
  <c r="D1457" i="1"/>
  <c r="C1457" i="1"/>
  <c r="G1457" i="1" s="1"/>
  <c r="D1456" i="1"/>
  <c r="C1456" i="1"/>
  <c r="G1456" i="1" s="1"/>
  <c r="D1455" i="1"/>
  <c r="C1455" i="1"/>
  <c r="G1455" i="1" s="1"/>
  <c r="D1454" i="1"/>
  <c r="C1454" i="1"/>
  <c r="H1454" i="1" s="1"/>
  <c r="D1453" i="1"/>
  <c r="C1453" i="1"/>
  <c r="H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C1445" i="1"/>
  <c r="J1445" i="1" s="1"/>
  <c r="D1444" i="1"/>
  <c r="C1444" i="1"/>
  <c r="G1444" i="1" s="1"/>
  <c r="D1443" i="1"/>
  <c r="C1443" i="1"/>
  <c r="H1443" i="1" s="1"/>
  <c r="D1442" i="1"/>
  <c r="C1442" i="1"/>
  <c r="G1442" i="1" s="1"/>
  <c r="D1441" i="1"/>
  <c r="C1441" i="1"/>
  <c r="H1441" i="1" s="1"/>
  <c r="D1440" i="1"/>
  <c r="C1440" i="1"/>
  <c r="G1440" i="1" s="1"/>
  <c r="D1439" i="1"/>
  <c r="C1439" i="1"/>
  <c r="H1439" i="1" s="1"/>
  <c r="D1438" i="1"/>
  <c r="C1438" i="1"/>
  <c r="D1437" i="1"/>
  <c r="C1437" i="1"/>
  <c r="H1437" i="1" s="1"/>
  <c r="D1436"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C1423" i="1"/>
  <c r="D1422" i="1"/>
  <c r="C1422" i="1"/>
  <c r="H1422" i="1" s="1"/>
  <c r="D1421" i="1"/>
  <c r="C1421" i="1"/>
  <c r="D1420" i="1"/>
  <c r="C1420" i="1"/>
  <c r="H1420" i="1" s="1"/>
  <c r="D1419" i="1"/>
  <c r="C1419" i="1"/>
  <c r="D1418" i="1"/>
  <c r="C1418" i="1"/>
  <c r="H1418" i="1" s="1"/>
  <c r="D1417" i="1"/>
  <c r="C1417" i="1"/>
  <c r="D1416" i="1"/>
  <c r="C1416" i="1"/>
  <c r="H1416" i="1" s="1"/>
  <c r="D1415" i="1"/>
  <c r="C1415" i="1"/>
  <c r="D1414" i="1"/>
  <c r="C1414" i="1"/>
  <c r="H1414" i="1" s="1"/>
  <c r="D1413" i="1"/>
  <c r="C1413" i="1"/>
  <c r="D1412" i="1"/>
  <c r="C1412" i="1"/>
  <c r="H1412" i="1" s="1"/>
  <c r="D1411" i="1"/>
  <c r="C1411" i="1"/>
  <c r="D1410" i="1"/>
  <c r="C1410" i="1"/>
  <c r="H1410" i="1" s="1"/>
  <c r="D1409" i="1"/>
  <c r="C1409" i="1"/>
  <c r="D1408" i="1"/>
  <c r="C1408" i="1"/>
  <c r="D1407" i="1"/>
  <c r="C1407" i="1"/>
  <c r="D1406" i="1"/>
  <c r="C1406" i="1"/>
  <c r="H1406" i="1" s="1"/>
  <c r="D1405" i="1"/>
  <c r="C1405" i="1"/>
  <c r="D1404" i="1"/>
  <c r="C1404" i="1"/>
  <c r="H1404" i="1" s="1"/>
  <c r="D1403" i="1"/>
  <c r="C1403" i="1"/>
  <c r="D1402" i="1"/>
  <c r="C1402" i="1"/>
  <c r="H1402" i="1" s="1"/>
  <c r="D1401" i="1"/>
  <c r="C1401" i="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D1242" i="1"/>
  <c r="C1242" i="1"/>
  <c r="D1241" i="1"/>
  <c r="C1241" i="1"/>
  <c r="D1240" i="1"/>
  <c r="C1240" i="1"/>
  <c r="D1239" i="1"/>
  <c r="C1239" i="1"/>
  <c r="G1239" i="1" s="1"/>
  <c r="D1238" i="1"/>
  <c r="C1238" i="1"/>
  <c r="G1238" i="1" s="1"/>
  <c r="D1237" i="1"/>
  <c r="C1237" i="1"/>
  <c r="G1237" i="1" s="1"/>
  <c r="D1236" i="1"/>
  <c r="C1236" i="1"/>
  <c r="G1236" i="1" s="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D1088" i="1"/>
  <c r="C1088" i="1"/>
  <c r="G1088" i="1" s="1"/>
  <c r="D1087" i="1"/>
  <c r="C1087" i="1"/>
  <c r="D1086" i="1"/>
  <c r="C1086" i="1"/>
  <c r="G1086" i="1" s="1"/>
  <c r="D1085" i="1"/>
  <c r="C1085" i="1"/>
  <c r="D1084" i="1"/>
  <c r="C1084" i="1"/>
  <c r="G1084" i="1" s="1"/>
  <c r="D1083" i="1"/>
  <c r="C1083" i="1"/>
  <c r="D1082" i="1"/>
  <c r="C1082" i="1"/>
  <c r="G1082" i="1" s="1"/>
  <c r="D1081" i="1"/>
  <c r="C1081" i="1"/>
  <c r="D1080" i="1"/>
  <c r="C1080" i="1"/>
  <c r="G1080" i="1" s="1"/>
  <c r="D1079" i="1"/>
  <c r="C1079" i="1"/>
  <c r="D1078" i="1"/>
  <c r="C1078" i="1"/>
  <c r="G1078" i="1" s="1"/>
  <c r="D1077" i="1"/>
  <c r="C1077" i="1"/>
  <c r="D1076" i="1"/>
  <c r="C1076" i="1"/>
  <c r="G1076" i="1" s="1"/>
  <c r="D1075" i="1"/>
  <c r="C1075" i="1"/>
  <c r="D1074" i="1"/>
  <c r="C1074" i="1"/>
  <c r="H1074" i="1" s="1"/>
  <c r="D1073" i="1"/>
  <c r="C1073" i="1"/>
  <c r="D1072" i="1"/>
  <c r="C1072" i="1"/>
  <c r="H1072" i="1" s="1"/>
  <c r="D1071" i="1"/>
  <c r="C1071" i="1"/>
  <c r="D1070" i="1"/>
  <c r="C1070" i="1"/>
  <c r="H1070" i="1" s="1"/>
  <c r="D1069" i="1"/>
  <c r="C1069" i="1"/>
  <c r="D1068" i="1"/>
  <c r="C1068" i="1"/>
  <c r="H1068" i="1" s="1"/>
  <c r="D1067" i="1"/>
  <c r="C1067" i="1"/>
  <c r="D1066" i="1"/>
  <c r="C1066" i="1"/>
  <c r="H1066" i="1" s="1"/>
  <c r="D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G767" i="1" s="1"/>
  <c r="D766" i="1"/>
  <c r="C766" i="1"/>
  <c r="D765" i="1"/>
  <c r="C765" i="1"/>
  <c r="G765" i="1" s="1"/>
  <c r="D764" i="1"/>
  <c r="C764" i="1"/>
  <c r="D763" i="1"/>
  <c r="C763" i="1"/>
  <c r="G763" i="1" s="1"/>
  <c r="D762" i="1"/>
  <c r="C762" i="1"/>
  <c r="D761" i="1"/>
  <c r="C761" i="1"/>
  <c r="G761" i="1" s="1"/>
  <c r="D760" i="1"/>
  <c r="C760" i="1"/>
  <c r="D759" i="1"/>
  <c r="C759" i="1"/>
  <c r="G759" i="1" s="1"/>
  <c r="D758" i="1"/>
  <c r="C758" i="1"/>
  <c r="D757" i="1"/>
  <c r="C757" i="1"/>
  <c r="G757" i="1" s="1"/>
  <c r="D756" i="1"/>
  <c r="C756" i="1"/>
  <c r="D755" i="1"/>
  <c r="C755" i="1"/>
  <c r="G755" i="1" s="1"/>
  <c r="D754" i="1"/>
  <c r="C754" i="1"/>
  <c r="D753" i="1"/>
  <c r="C753" i="1"/>
  <c r="G753" i="1" s="1"/>
  <c r="D752" i="1"/>
  <c r="C752" i="1"/>
  <c r="D751" i="1"/>
  <c r="C751" i="1"/>
  <c r="G751" i="1" s="1"/>
  <c r="D750" i="1"/>
  <c r="C750" i="1"/>
  <c r="D749" i="1"/>
  <c r="C749" i="1"/>
  <c r="G749" i="1" s="1"/>
  <c r="D748" i="1"/>
  <c r="C748" i="1"/>
  <c r="D747" i="1"/>
  <c r="C747" i="1"/>
  <c r="G747" i="1" s="1"/>
  <c r="D746" i="1"/>
  <c r="C746" i="1"/>
  <c r="D745" i="1"/>
  <c r="C745" i="1"/>
  <c r="G745" i="1" s="1"/>
  <c r="D744" i="1"/>
  <c r="C744" i="1"/>
  <c r="D743" i="1"/>
  <c r="C743" i="1"/>
  <c r="G743" i="1" s="1"/>
  <c r="D742" i="1"/>
  <c r="C742" i="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C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5" i="1"/>
  <c r="D413" i="1"/>
  <c r="C413" i="1"/>
  <c r="D412" i="1"/>
  <c r="C412" i="1"/>
  <c r="D411" i="1"/>
  <c r="C411" i="1"/>
  <c r="D406" i="1"/>
  <c r="C406" i="1"/>
  <c r="D405" i="1"/>
  <c r="C405" i="1"/>
  <c r="D404" i="1"/>
  <c r="C404" i="1"/>
  <c r="G404" i="1" s="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D291" i="1"/>
  <c r="C291" i="1"/>
  <c r="H291" i="1" s="1"/>
  <c r="D290" i="1"/>
  <c r="C290" i="1"/>
  <c r="H290" i="1" s="1"/>
  <c r="D289" i="1"/>
  <c r="C289" i="1"/>
  <c r="D288" i="1"/>
  <c r="C288" i="1"/>
  <c r="H288" i="1" s="1"/>
  <c r="D284" i="1"/>
  <c r="C284" i="1"/>
  <c r="H284" i="1" s="1"/>
  <c r="D283" i="1"/>
  <c r="C283" i="1"/>
  <c r="D282" i="1"/>
  <c r="C282" i="1"/>
  <c r="H282" i="1" s="1"/>
  <c r="D281" i="1"/>
  <c r="C281" i="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27" i="9" l="1"/>
  <c r="B27" i="9" s="1"/>
  <c r="E33" i="9"/>
  <c r="B33" i="9" s="1"/>
  <c r="E296" i="9"/>
  <c r="B296" i="9" s="1"/>
  <c r="E300" i="9"/>
  <c r="B300" i="9" s="1"/>
  <c r="E288" i="9"/>
  <c r="E293" i="9"/>
  <c r="B293" i="9" s="1"/>
  <c r="C990" i="1"/>
  <c r="G990" i="1" s="1"/>
  <c r="H289" i="1"/>
  <c r="G405" i="1"/>
  <c r="G411" i="1"/>
  <c r="E287" i="9"/>
  <c r="H1408" i="1"/>
  <c r="D245" i="5"/>
  <c r="G1263" i="1"/>
  <c r="G1241" i="1"/>
  <c r="G1243" i="1"/>
  <c r="G1242" i="1"/>
  <c r="G1240" i="1"/>
  <c r="C1223" i="1"/>
  <c r="F245" i="5"/>
  <c r="C1222" i="1"/>
  <c r="H1222" i="1" s="1"/>
  <c r="F246" i="5"/>
  <c r="E282" i="9"/>
  <c r="B282" i="9" s="1"/>
  <c r="E237" i="5"/>
  <c r="H281" i="1"/>
  <c r="H283" i="1"/>
  <c r="H631" i="1"/>
  <c r="G413" i="1"/>
  <c r="G406" i="1"/>
  <c r="H292" i="1"/>
  <c r="E643" i="4"/>
  <c r="D637" i="1" s="1"/>
  <c r="G412" i="1"/>
  <c r="E30" i="9"/>
  <c r="B30" i="9" s="1"/>
  <c r="H648" i="1"/>
  <c r="D5" i="7"/>
  <c r="F215" i="9"/>
  <c r="B215" i="9" s="1"/>
  <c r="E298" i="9"/>
  <c r="F217" i="9"/>
  <c r="B217" i="9" s="1"/>
  <c r="E303" i="9"/>
  <c r="E294" i="9"/>
  <c r="B294" i="9"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H378" i="1"/>
  <c r="H379" i="1"/>
  <c r="H380" i="1"/>
  <c r="H381" i="1"/>
  <c r="H382" i="1"/>
  <c r="H383" i="1"/>
  <c r="H384" i="1"/>
  <c r="H385" i="1"/>
  <c r="H386" i="1"/>
  <c r="H387" i="1"/>
  <c r="H388" i="1"/>
  <c r="H389" i="1"/>
  <c r="H390"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H605"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G1064" i="1"/>
  <c r="G1066" i="1"/>
  <c r="G1067" i="1"/>
  <c r="G1068" i="1"/>
  <c r="G1069" i="1"/>
  <c r="G1070" i="1"/>
  <c r="G1071" i="1"/>
  <c r="G1072" i="1"/>
  <c r="G1073" i="1"/>
  <c r="G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3" i="1"/>
  <c r="H1224" i="1"/>
  <c r="H1225" i="1"/>
  <c r="H1226"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J1440" i="1"/>
  <c r="H1440" i="1"/>
  <c r="I1440" i="1" s="1"/>
  <c r="G1441" i="1"/>
  <c r="J1442" i="1"/>
  <c r="H1442" i="1"/>
  <c r="I1442" i="1" s="1"/>
  <c r="G1443" i="1"/>
  <c r="J1444" i="1"/>
  <c r="H1444" i="1"/>
  <c r="I1444" i="1" s="1"/>
  <c r="G1445" i="1"/>
  <c r="H1445" i="1"/>
  <c r="G1453" i="1"/>
  <c r="G1454" i="1"/>
  <c r="G1470" i="1"/>
  <c r="G1475" i="1"/>
  <c r="H1480" i="1"/>
  <c r="G1483" i="1"/>
  <c r="G1485" i="1"/>
  <c r="H1486" i="1"/>
  <c r="G1487" i="1"/>
  <c r="H1488" i="1"/>
  <c r="G1489" i="1"/>
  <c r="G1491" i="1"/>
  <c r="G1493" i="1"/>
  <c r="H1494" i="1"/>
  <c r="G1495" i="1"/>
  <c r="H1496" i="1"/>
  <c r="G1497" i="1"/>
  <c r="G1499" i="1"/>
  <c r="G1501" i="1"/>
  <c r="H1502" i="1"/>
  <c r="G1503" i="1"/>
  <c r="H1504" i="1"/>
  <c r="G1505" i="1"/>
  <c r="G1507" i="1"/>
  <c r="G1509" i="1"/>
  <c r="H1510" i="1"/>
  <c r="G1511" i="1"/>
  <c r="H1512" i="1"/>
  <c r="G1513" i="1"/>
  <c r="G1515" i="1"/>
  <c r="H1518" i="1"/>
  <c r="G1519" i="1"/>
  <c r="H1520" i="1"/>
  <c r="G1521" i="1"/>
  <c r="G1523" i="1"/>
  <c r="G1525" i="1"/>
  <c r="H1526" i="1"/>
  <c r="G1527" i="1"/>
  <c r="H1528" i="1"/>
  <c r="G1529" i="1"/>
  <c r="G1531" i="1"/>
  <c r="G1533" i="1"/>
  <c r="H1534" i="1"/>
  <c r="G1535" i="1"/>
  <c r="H1536" i="1"/>
  <c r="G1537" i="1"/>
  <c r="G1539" i="1"/>
  <c r="G1541" i="1"/>
  <c r="H1542" i="1"/>
  <c r="G1543" i="1"/>
  <c r="H1544" i="1"/>
  <c r="G1545" i="1"/>
  <c r="G1547" i="1"/>
  <c r="G1549" i="1"/>
  <c r="H1550" i="1"/>
  <c r="G1551" i="1"/>
  <c r="H1552" i="1"/>
  <c r="G1553" i="1"/>
  <c r="G1555" i="1"/>
  <c r="G1557" i="1"/>
  <c r="H1558" i="1"/>
  <c r="G1559" i="1"/>
  <c r="H1560" i="1"/>
  <c r="G1561" i="1"/>
  <c r="G1563" i="1"/>
  <c r="G1565" i="1"/>
  <c r="H1566" i="1"/>
  <c r="G1567" i="1"/>
  <c r="H1568" i="1"/>
  <c r="G1569" i="1"/>
  <c r="G1571" i="1"/>
  <c r="G1573" i="1"/>
  <c r="H1574" i="1"/>
  <c r="G1575" i="1"/>
  <c r="H1576" i="1"/>
  <c r="G1577" i="1"/>
  <c r="G1579" i="1"/>
  <c r="F77" i="4"/>
  <c r="F125" i="4"/>
  <c r="F133" i="4"/>
  <c r="F134" i="4"/>
  <c r="F153" i="4"/>
  <c r="F159" i="4"/>
  <c r="F169" i="4"/>
  <c r="F216" i="4"/>
  <c r="F264" i="4"/>
  <c r="D644" i="4"/>
  <c r="E644" i="4"/>
  <c r="D638" i="1" s="1"/>
  <c r="F418" i="4"/>
  <c r="E459" i="4"/>
  <c r="D453" i="1" s="1"/>
  <c r="H453" i="1" s="1"/>
  <c r="E515" i="4"/>
  <c r="D509" i="1" s="1"/>
  <c r="H509" i="1" s="1"/>
  <c r="E593" i="4"/>
  <c r="D587" i="1" s="1"/>
  <c r="H587" i="1" s="1"/>
  <c r="E7" i="5"/>
  <c r="D985" i="1" s="1"/>
  <c r="F45" i="5"/>
  <c r="F70" i="5"/>
  <c r="F207" i="5"/>
  <c r="E5" i="6"/>
  <c r="F36" i="6"/>
  <c r="F130" i="6"/>
  <c r="D6" i="8"/>
  <c r="C1481" i="1" s="1"/>
  <c r="E24" i="9"/>
  <c r="B24" i="9" s="1"/>
  <c r="E28" i="9"/>
  <c r="B28" i="9" s="1"/>
  <c r="E32" i="9"/>
  <c r="B32" i="9" s="1"/>
  <c r="E36" i="9"/>
  <c r="B36" i="9" s="1"/>
  <c r="E40" i="9"/>
  <c r="B40" i="9" s="1"/>
  <c r="E43" i="9"/>
  <c r="B43" i="9" s="1"/>
  <c r="E47" i="9"/>
  <c r="B47" i="9" s="1"/>
  <c r="E51" i="9"/>
  <c r="B51" i="9" s="1"/>
  <c r="E55" i="9"/>
  <c r="B55" i="9" s="1"/>
  <c r="E59" i="9"/>
  <c r="B59" i="9" s="1"/>
  <c r="E63" i="9"/>
  <c r="B63" i="9" s="1"/>
  <c r="E67" i="9"/>
  <c r="B67" i="9" s="1"/>
  <c r="E71" i="9"/>
  <c r="B71" i="9" s="1"/>
  <c r="E75" i="9"/>
  <c r="B75" i="9" s="1"/>
  <c r="E79" i="9"/>
  <c r="B79" i="9" s="1"/>
  <c r="E83" i="9"/>
  <c r="B83" i="9" s="1"/>
  <c r="E88" i="9"/>
  <c r="B88" i="9" s="1"/>
  <c r="B90" i="9"/>
  <c r="E92" i="9"/>
  <c r="B92" i="9" s="1"/>
  <c r="B94" i="9"/>
  <c r="E96" i="9"/>
  <c r="B96" i="9" s="1"/>
  <c r="B98" i="9"/>
  <c r="E100" i="9"/>
  <c r="B100" i="9" s="1"/>
  <c r="B102" i="9"/>
  <c r="E104" i="9"/>
  <c r="B104" i="9" s="1"/>
  <c r="B106" i="9"/>
  <c r="E108" i="9"/>
  <c r="B108" i="9" s="1"/>
  <c r="B110" i="9"/>
  <c r="E112" i="9"/>
  <c r="B112" i="9" s="1"/>
  <c r="B114" i="9"/>
  <c r="E116" i="9"/>
  <c r="B116" i="9" s="1"/>
  <c r="B118" i="9"/>
  <c r="E120" i="9"/>
  <c r="B120" i="9" s="1"/>
  <c r="B122" i="9"/>
  <c r="E124" i="9"/>
  <c r="B124" i="9" s="1"/>
  <c r="B126" i="9"/>
  <c r="E128" i="9"/>
  <c r="B128" i="9" s="1"/>
  <c r="B130" i="9"/>
  <c r="E132" i="9"/>
  <c r="B132" i="9" s="1"/>
  <c r="B134" i="9"/>
  <c r="E136" i="9"/>
  <c r="B136" i="9" s="1"/>
  <c r="B138" i="9"/>
  <c r="E140" i="9"/>
  <c r="B140" i="9" s="1"/>
  <c r="B142" i="9"/>
  <c r="E144" i="9"/>
  <c r="B144" i="9" s="1"/>
  <c r="B146" i="9"/>
  <c r="E148" i="9"/>
  <c r="B148" i="9" s="1"/>
  <c r="B150" i="9"/>
  <c r="E152" i="9"/>
  <c r="B152" i="9" s="1"/>
  <c r="B154" i="9"/>
  <c r="E156" i="9"/>
  <c r="B156" i="9" s="1"/>
  <c r="B158" i="9"/>
  <c r="E160" i="9"/>
  <c r="B160" i="9" s="1"/>
  <c r="F214" i="9"/>
  <c r="B214" i="9" s="1"/>
  <c r="B216" i="9"/>
  <c r="B232" i="9"/>
  <c r="B236" i="9"/>
  <c r="B240" i="9"/>
  <c r="B244" i="9"/>
  <c r="B248" i="9"/>
  <c r="B252" i="9"/>
  <c r="B256" i="9"/>
  <c r="B260" i="9"/>
  <c r="B264" i="9"/>
  <c r="B268" i="9"/>
  <c r="B273" i="9"/>
  <c r="B283" i="9"/>
  <c r="F277" i="9"/>
  <c r="B287" i="9"/>
  <c r="B288" i="9"/>
  <c r="B295" i="9"/>
  <c r="B298" i="9"/>
  <c r="B299" i="9"/>
  <c r="B302" i="9"/>
  <c r="B303" i="9"/>
  <c r="E305" i="9"/>
  <c r="B305" i="9" s="1"/>
  <c r="B306" i="9"/>
  <c r="B307" i="9"/>
  <c r="G742" i="1"/>
  <c r="G746" i="1"/>
  <c r="G750" i="1"/>
  <c r="G754" i="1"/>
  <c r="G758" i="1"/>
  <c r="G762"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G744" i="1"/>
  <c r="G748" i="1"/>
  <c r="G752" i="1"/>
  <c r="G756" i="1"/>
  <c r="G760" i="1"/>
  <c r="G764"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1069" i="1"/>
  <c r="H1073" i="1"/>
  <c r="G1075" i="1"/>
  <c r="G1079" i="1"/>
  <c r="G1083" i="1"/>
  <c r="G108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6" i="1"/>
  <c r="G1218" i="1"/>
  <c r="G1220" i="1"/>
  <c r="G1224" i="1"/>
  <c r="G1226" i="1"/>
  <c r="H1228" i="1"/>
  <c r="G1228" i="1"/>
  <c r="H1230" i="1"/>
  <c r="G1230" i="1"/>
  <c r="H1232" i="1"/>
  <c r="G1232" i="1"/>
  <c r="H1234" i="1"/>
  <c r="G1234"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H1064" i="1"/>
  <c r="H1067" i="1"/>
  <c r="H1071" i="1"/>
  <c r="G1077" i="1"/>
  <c r="G1081" i="1"/>
  <c r="G1085" i="1"/>
  <c r="G1089"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3" i="1"/>
  <c r="G1225" i="1"/>
  <c r="H1227" i="1"/>
  <c r="G1227" i="1"/>
  <c r="H1229" i="1"/>
  <c r="G1229" i="1"/>
  <c r="H1231" i="1"/>
  <c r="G1231" i="1"/>
  <c r="H1233" i="1"/>
  <c r="G1233" i="1"/>
  <c r="H1387" i="1"/>
  <c r="H1391" i="1"/>
  <c r="H1395" i="1"/>
  <c r="H1399" i="1"/>
  <c r="H1403" i="1"/>
  <c r="H1407" i="1"/>
  <c r="H1411" i="1"/>
  <c r="H1415" i="1"/>
  <c r="H1419" i="1"/>
  <c r="H1423" i="1"/>
  <c r="H1427" i="1"/>
  <c r="H1431" i="1"/>
  <c r="H1438" i="1"/>
  <c r="J1439" i="1"/>
  <c r="J1441" i="1"/>
  <c r="J1443" i="1"/>
  <c r="J1446" i="1"/>
  <c r="H1446" i="1"/>
  <c r="I1446" i="1" s="1"/>
  <c r="H1447" i="1"/>
  <c r="I1447" i="1" s="1"/>
  <c r="J1447" i="1"/>
  <c r="J1448" i="1"/>
  <c r="H1448" i="1"/>
  <c r="I1448" i="1" s="1"/>
  <c r="H1449" i="1"/>
  <c r="I1449" i="1" s="1"/>
  <c r="J1449" i="1"/>
  <c r="J1450" i="1"/>
  <c r="H1450" i="1"/>
  <c r="I1450" i="1" s="1"/>
  <c r="H1451" i="1"/>
  <c r="I1451" i="1" s="1"/>
  <c r="J1451" i="1"/>
  <c r="J1452" i="1"/>
  <c r="H1452" i="1"/>
  <c r="I1452" i="1" s="1"/>
  <c r="G1461" i="1"/>
  <c r="H1482" i="1"/>
  <c r="H1484" i="1"/>
  <c r="H1498" i="1"/>
  <c r="H1500" i="1"/>
  <c r="H1514" i="1"/>
  <c r="H1516" i="1"/>
  <c r="H1522" i="1"/>
  <c r="H1524" i="1"/>
  <c r="H1538" i="1"/>
  <c r="H1540" i="1"/>
  <c r="H1554" i="1"/>
  <c r="H1556" i="1"/>
  <c r="H1570" i="1"/>
  <c r="H1572" i="1"/>
  <c r="F196" i="4"/>
  <c r="F252" i="4"/>
  <c r="H1462" i="1"/>
  <c r="J1462" i="1"/>
  <c r="J1463" i="1"/>
  <c r="H1463" i="1"/>
  <c r="H1464" i="1"/>
  <c r="J1464" i="1"/>
  <c r="J1465" i="1"/>
  <c r="H1465" i="1"/>
  <c r="H1466" i="1"/>
  <c r="J1466" i="1"/>
  <c r="J1467" i="1"/>
  <c r="H1467" i="1"/>
  <c r="H1468" i="1"/>
  <c r="J1468" i="1"/>
  <c r="H1385" i="1"/>
  <c r="H1389" i="1"/>
  <c r="H1393" i="1"/>
  <c r="H1397" i="1"/>
  <c r="H1401" i="1"/>
  <c r="H1405" i="1"/>
  <c r="H1409" i="1"/>
  <c r="H1413" i="1"/>
  <c r="H1417" i="1"/>
  <c r="H1421" i="1"/>
  <c r="H1425" i="1"/>
  <c r="H1429" i="1"/>
  <c r="H1433" i="1"/>
  <c r="I1439" i="1"/>
  <c r="I1441" i="1"/>
  <c r="I1443" i="1"/>
  <c r="H1455" i="1"/>
  <c r="I1455" i="1" s="1"/>
  <c r="J1455" i="1"/>
  <c r="J1456" i="1"/>
  <c r="H1456" i="1"/>
  <c r="I1456" i="1" s="1"/>
  <c r="H1457" i="1"/>
  <c r="I1457" i="1" s="1"/>
  <c r="J1457" i="1"/>
  <c r="J1458" i="1"/>
  <c r="H1458" i="1"/>
  <c r="I1458" i="1" s="1"/>
  <c r="H1459" i="1"/>
  <c r="I1459" i="1" s="1"/>
  <c r="J1459" i="1"/>
  <c r="J1460" i="1"/>
  <c r="H1460" i="1"/>
  <c r="I1460" i="1" s="1"/>
  <c r="J1476" i="1"/>
  <c r="H1476" i="1"/>
  <c r="I1476" i="1" s="1"/>
  <c r="H1477" i="1"/>
  <c r="I1477" i="1" s="1"/>
  <c r="J1477" i="1"/>
  <c r="J1478" i="1"/>
  <c r="H1478" i="1"/>
  <c r="I1478" i="1" s="1"/>
  <c r="H1479" i="1"/>
  <c r="I1479" i="1" s="1"/>
  <c r="J1479" i="1"/>
  <c r="H1490" i="1"/>
  <c r="H1492" i="1"/>
  <c r="H1506" i="1"/>
  <c r="H1508" i="1"/>
  <c r="H1530" i="1"/>
  <c r="H1532" i="1"/>
  <c r="H1546" i="1"/>
  <c r="H1548" i="1"/>
  <c r="H1562" i="1"/>
  <c r="H1564" i="1"/>
  <c r="H1578" i="1"/>
  <c r="H1580" i="1"/>
  <c r="F106" i="4"/>
  <c r="E298" i="4"/>
  <c r="F363" i="4"/>
  <c r="E420" i="4"/>
  <c r="G1462" i="1"/>
  <c r="G1463" i="1"/>
  <c r="I1463" i="1" s="1"/>
  <c r="G1464" i="1"/>
  <c r="G1465" i="1"/>
  <c r="I1465" i="1" s="1"/>
  <c r="G1466" i="1"/>
  <c r="G1467" i="1"/>
  <c r="I1467" i="1" s="1"/>
  <c r="G1468" i="1"/>
  <c r="G1469" i="1"/>
  <c r="J1471" i="1"/>
  <c r="H1471" i="1"/>
  <c r="I1471" i="1" s="1"/>
  <c r="H1472" i="1"/>
  <c r="I1472" i="1" s="1"/>
  <c r="J1472" i="1"/>
  <c r="J1473" i="1"/>
  <c r="H1473" i="1"/>
  <c r="I1473" i="1" s="1"/>
  <c r="H1474" i="1"/>
  <c r="I1474" i="1" s="1"/>
  <c r="J1474" i="1"/>
  <c r="I20" i="3"/>
  <c r="F51" i="4"/>
  <c r="F83" i="4"/>
  <c r="F107" i="4"/>
  <c r="F225" i="4"/>
  <c r="F253" i="4"/>
  <c r="F312" i="4"/>
  <c r="F364" i="4"/>
  <c r="D567" i="4"/>
  <c r="H308" i="9"/>
  <c r="E308" i="9" s="1"/>
  <c r="B308" i="9" s="1"/>
  <c r="E176" i="5"/>
  <c r="F626" i="4"/>
  <c r="D625" i="4"/>
  <c r="F69" i="5"/>
  <c r="D7" i="4"/>
  <c r="E124" i="4"/>
  <c r="D120" i="1" s="1"/>
  <c r="D139" i="4"/>
  <c r="E152" i="4"/>
  <c r="G21" i="9" s="1"/>
  <c r="D163" i="4"/>
  <c r="D151" i="4" s="1"/>
  <c r="D344" i="4"/>
  <c r="D298" i="4" s="1"/>
  <c r="D396" i="4"/>
  <c r="D350" i="4" s="1"/>
  <c r="D643" i="4"/>
  <c r="D421" i="4"/>
  <c r="D529" i="4"/>
  <c r="E580" i="4"/>
  <c r="D574" i="1" s="1"/>
  <c r="G574" i="1" s="1"/>
  <c r="E143" i="9"/>
  <c r="B143" i="9" s="1"/>
  <c r="F13" i="5"/>
  <c r="G311" i="9"/>
  <c r="E311" i="9" s="1"/>
  <c r="B311" i="9" s="1"/>
  <c r="F206" i="5"/>
  <c r="D42" i="8"/>
  <c r="G313" i="9" s="1"/>
  <c r="E313" i="9" s="1"/>
  <c r="F152" i="4"/>
  <c r="F417" i="4"/>
  <c r="F516" i="4"/>
  <c r="F594" i="4"/>
  <c r="D7" i="5"/>
  <c r="F78" i="5"/>
  <c r="E146" i="5"/>
  <c r="E68" i="5" s="1"/>
  <c r="E291" i="9"/>
  <c r="B291" i="9" s="1"/>
  <c r="F180" i="5"/>
  <c r="M213" i="9"/>
  <c r="G281" i="9"/>
  <c r="E281" i="9" s="1"/>
  <c r="B281" i="9" s="1"/>
  <c r="G280" i="9"/>
  <c r="E280" i="9" s="1"/>
  <c r="B280" i="9" s="1"/>
  <c r="G279" i="9"/>
  <c r="E279" i="9" s="1"/>
  <c r="B27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0" i="9"/>
  <c r="E210" i="9" s="1"/>
  <c r="B210" i="9" s="1"/>
  <c r="G206" i="9"/>
  <c r="E206" i="9" s="1"/>
  <c r="B206" i="9" s="1"/>
  <c r="G202" i="9"/>
  <c r="E202" i="9" s="1"/>
  <c r="B202" i="9" s="1"/>
  <c r="G198" i="9"/>
  <c r="E198" i="9" s="1"/>
  <c r="B198" i="9" s="1"/>
  <c r="G194" i="9"/>
  <c r="E194" i="9" s="1"/>
  <c r="B194" i="9" s="1"/>
  <c r="G189" i="9"/>
  <c r="E189" i="9" s="1"/>
  <c r="B189" i="9" s="1"/>
  <c r="G192" i="9"/>
  <c r="E192" i="9" s="1"/>
  <c r="G163" i="9"/>
  <c r="E163" i="9" s="1"/>
  <c r="B163" i="9" s="1"/>
  <c r="L213" i="9"/>
  <c r="G209" i="9"/>
  <c r="E209" i="9" s="1"/>
  <c r="B209" i="9" s="1"/>
  <c r="G205" i="9"/>
  <c r="E205" i="9" s="1"/>
  <c r="B205" i="9" s="1"/>
  <c r="G201" i="9"/>
  <c r="E201" i="9" s="1"/>
  <c r="B201" i="9" s="1"/>
  <c r="G197" i="9"/>
  <c r="E197" i="9" s="1"/>
  <c r="B197" i="9" s="1"/>
  <c r="G193" i="9"/>
  <c r="E193" i="9" s="1"/>
  <c r="B193" i="9" s="1"/>
  <c r="G191" i="9"/>
  <c r="E191" i="9" s="1"/>
  <c r="B191" i="9" s="1"/>
  <c r="G187" i="9"/>
  <c r="E187" i="9" s="1"/>
  <c r="B187" i="9" s="1"/>
  <c r="H165" i="9"/>
  <c r="G164" i="9"/>
  <c r="E164" i="9" s="1"/>
  <c r="B164" i="9" s="1"/>
  <c r="G165" i="9"/>
  <c r="E165" i="9" s="1"/>
  <c r="B165" i="9" s="1"/>
  <c r="G161" i="9"/>
  <c r="E161" i="9" s="1"/>
  <c r="B161" i="9" s="1"/>
  <c r="G162" i="9"/>
  <c r="E162" i="9" s="1"/>
  <c r="B162" i="9" s="1"/>
  <c r="G204" i="9"/>
  <c r="E204" i="9" s="1"/>
  <c r="B204" i="9" s="1"/>
  <c r="G188" i="9"/>
  <c r="E188" i="9" s="1"/>
  <c r="B188" i="9" s="1"/>
  <c r="L192" i="9"/>
  <c r="F192" i="9" s="1"/>
  <c r="G208" i="9"/>
  <c r="E208" i="9" s="1"/>
  <c r="B208" i="9" s="1"/>
  <c r="F603" i="4"/>
  <c r="D87" i="5"/>
  <c r="D68" i="5" s="1"/>
  <c r="F149" i="5"/>
  <c r="D190" i="5"/>
  <c r="D176" i="5" s="1"/>
  <c r="D238" i="5"/>
  <c r="D258" i="5"/>
  <c r="D5" i="6"/>
  <c r="D89" i="6"/>
  <c r="G166" i="9"/>
  <c r="E166" i="9" s="1"/>
  <c r="B166" i="9" s="1"/>
  <c r="G196" i="9"/>
  <c r="E196" i="9" s="1"/>
  <c r="B196" i="9" s="1"/>
  <c r="G212" i="9"/>
  <c r="E212" i="9" s="1"/>
  <c r="B212" i="9" s="1"/>
  <c r="F88" i="5"/>
  <c r="F177" i="5"/>
  <c r="G200" i="9"/>
  <c r="E200" i="9" s="1"/>
  <c r="B200" i="9" s="1"/>
  <c r="E145" i="9"/>
  <c r="B145" i="9" s="1"/>
  <c r="E149" i="9"/>
  <c r="B149" i="9" s="1"/>
  <c r="E153" i="9"/>
  <c r="B153" i="9" s="1"/>
  <c r="E157" i="9"/>
  <c r="B157" i="9" s="1"/>
  <c r="F228" i="9"/>
  <c r="B228" i="9" s="1"/>
  <c r="B237" i="9"/>
  <c r="B243" i="9"/>
  <c r="B253" i="9"/>
  <c r="B259" i="9"/>
  <c r="B269" i="9"/>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B226" i="9"/>
  <c r="B227" i="9"/>
  <c r="B233" i="9"/>
  <c r="B239" i="9"/>
  <c r="B249" i="9"/>
  <c r="B255" i="9"/>
  <c r="B265" i="9"/>
  <c r="B271" i="9"/>
  <c r="F223" i="9"/>
  <c r="B223" i="9" s="1"/>
  <c r="F224" i="9"/>
  <c r="B224" i="9" s="1"/>
  <c r="B229" i="9"/>
  <c r="H19" i="9" l="1"/>
  <c r="E19" i="9" s="1"/>
  <c r="B19" i="9" s="1"/>
  <c r="G1222" i="1"/>
  <c r="D1214" i="1"/>
  <c r="I23" i="3"/>
  <c r="F213" i="9"/>
  <c r="B213" i="9" s="1"/>
  <c r="G316" i="9"/>
  <c r="E316" i="9" s="1"/>
  <c r="C1436" i="1"/>
  <c r="H29" i="3"/>
  <c r="H21" i="9"/>
  <c r="E21" i="9" s="1"/>
  <c r="B21" i="9" s="1"/>
  <c r="F124" i="4"/>
  <c r="E6" i="4"/>
  <c r="H1481" i="1"/>
  <c r="G1481" i="1"/>
  <c r="E141" i="6"/>
  <c r="I24" i="3"/>
  <c r="D1299" i="1"/>
  <c r="F644" i="4"/>
  <c r="C638" i="1"/>
  <c r="G587" i="1"/>
  <c r="G509" i="1"/>
  <c r="G453" i="1"/>
  <c r="F68" i="5"/>
  <c r="H21" i="3"/>
  <c r="C1046" i="1"/>
  <c r="F176" i="5"/>
  <c r="H22" i="3"/>
  <c r="C1153" i="1"/>
  <c r="I21" i="3"/>
  <c r="D1046" i="1"/>
  <c r="E6" i="5"/>
  <c r="D141" i="6"/>
  <c r="G318" i="9" s="1"/>
  <c r="E318" i="9" s="1"/>
  <c r="F5" i="6"/>
  <c r="C1299" i="1"/>
  <c r="H24" i="3"/>
  <c r="D420" i="4"/>
  <c r="F421" i="4"/>
  <c r="C415" i="1"/>
  <c r="F344" i="4"/>
  <c r="C339" i="1"/>
  <c r="D289" i="4"/>
  <c r="H17" i="3"/>
  <c r="C147" i="1"/>
  <c r="I1466" i="1"/>
  <c r="I1462" i="1"/>
  <c r="F258" i="5"/>
  <c r="C1235" i="1"/>
  <c r="F7" i="5"/>
  <c r="D6" i="5"/>
  <c r="H20" i="3"/>
  <c r="C985" i="1"/>
  <c r="F643" i="4"/>
  <c r="C637" i="1"/>
  <c r="D407" i="4"/>
  <c r="F298" i="4"/>
  <c r="C293" i="1"/>
  <c r="F139" i="4"/>
  <c r="C135" i="1"/>
  <c r="F567" i="4"/>
  <c r="C561" i="1"/>
  <c r="D414" i="1"/>
  <c r="E412" i="4"/>
  <c r="I16" i="3"/>
  <c r="D2" i="1"/>
  <c r="D237" i="5"/>
  <c r="D175" i="5" s="1"/>
  <c r="F238" i="5"/>
  <c r="C1215" i="1"/>
  <c r="F87" i="5"/>
  <c r="C1065" i="1"/>
  <c r="K1451" i="9"/>
  <c r="G314" i="9"/>
  <c r="E314" i="9" s="1"/>
  <c r="B314" i="9" s="1"/>
  <c r="I34" i="3"/>
  <c r="C1517" i="1"/>
  <c r="F396" i="4"/>
  <c r="C391" i="1"/>
  <c r="F163" i="4"/>
  <c r="C159" i="1"/>
  <c r="H120" i="1"/>
  <c r="G120" i="1"/>
  <c r="F625" i="4"/>
  <c r="C619" i="1"/>
  <c r="E175" i="5"/>
  <c r="D1152" i="1" s="1"/>
  <c r="I22" i="3"/>
  <c r="D1153" i="1"/>
  <c r="I1468" i="1"/>
  <c r="I1464" i="1"/>
  <c r="E528" i="4"/>
  <c r="F89" i="6"/>
  <c r="C1383" i="1"/>
  <c r="G310" i="9"/>
  <c r="E310" i="9" s="1"/>
  <c r="B310" i="9" s="1"/>
  <c r="F190" i="5"/>
  <c r="C1167" i="1"/>
  <c r="B192" i="9"/>
  <c r="F146" i="5"/>
  <c r="D1124" i="1"/>
  <c r="B313" i="9"/>
  <c r="F529" i="4"/>
  <c r="D528" i="4"/>
  <c r="C523" i="1"/>
  <c r="D408" i="4"/>
  <c r="F350" i="4"/>
  <c r="C345" i="1"/>
  <c r="E151" i="4"/>
  <c r="F151" i="4" s="1"/>
  <c r="D148" i="1"/>
  <c r="D6" i="4"/>
  <c r="F7" i="4"/>
  <c r="C3" i="1"/>
  <c r="E407" i="4"/>
  <c r="D402" i="1" s="1"/>
  <c r="D293" i="1"/>
  <c r="E408" i="4"/>
  <c r="D403" i="1" s="1"/>
  <c r="H574" i="1"/>
  <c r="H1436" i="1" l="1"/>
  <c r="G1436" i="1"/>
  <c r="B316" i="9"/>
  <c r="E315" i="9"/>
  <c r="I10" i="3" s="1"/>
  <c r="H638" i="1"/>
  <c r="G638" i="1"/>
  <c r="I28" i="3"/>
  <c r="D1435" i="1"/>
  <c r="F175" i="5"/>
  <c r="C1152" i="1"/>
  <c r="H345" i="1"/>
  <c r="G345" i="1"/>
  <c r="D636" i="4"/>
  <c r="F528" i="4"/>
  <c r="C522" i="1"/>
  <c r="H1124" i="1"/>
  <c r="G1124" i="1"/>
  <c r="E636" i="4"/>
  <c r="D630" i="1" s="1"/>
  <c r="D522" i="1"/>
  <c r="H391" i="1"/>
  <c r="G391" i="1"/>
  <c r="H1215" i="1"/>
  <c r="G1215" i="1"/>
  <c r="E635" i="4"/>
  <c r="D629" i="1" s="1"/>
  <c r="H637" i="1"/>
  <c r="G637" i="1"/>
  <c r="G285" i="9"/>
  <c r="E285" i="9" s="1"/>
  <c r="B285" i="9" s="1"/>
  <c r="G278" i="9"/>
  <c r="F6" i="5"/>
  <c r="C984" i="1"/>
  <c r="D290" i="4"/>
  <c r="D412" i="4"/>
  <c r="H16" i="3"/>
  <c r="F6" i="4"/>
  <c r="C2" i="1"/>
  <c r="H561" i="1"/>
  <c r="G561" i="1"/>
  <c r="H293" i="1"/>
  <c r="G293" i="1"/>
  <c r="H415" i="1"/>
  <c r="G415" i="1"/>
  <c r="G1299" i="1"/>
  <c r="H1299" i="1"/>
  <c r="H148" i="1"/>
  <c r="G148" i="1"/>
  <c r="F408" i="4"/>
  <c r="C403" i="1"/>
  <c r="G1383" i="1"/>
  <c r="H1383" i="1"/>
  <c r="H619" i="1"/>
  <c r="G619" i="1"/>
  <c r="G159" i="1"/>
  <c r="H159" i="1"/>
  <c r="H1517" i="1"/>
  <c r="G1517" i="1"/>
  <c r="H11" i="3"/>
  <c r="G1065" i="1"/>
  <c r="H1065" i="1"/>
  <c r="F237" i="5"/>
  <c r="H23" i="3"/>
  <c r="C1214" i="1"/>
  <c r="E639" i="4"/>
  <c r="D407" i="1"/>
  <c r="H985" i="1"/>
  <c r="G985" i="1"/>
  <c r="D291" i="4"/>
  <c r="D413" i="4"/>
  <c r="C285" i="1"/>
  <c r="H1153" i="1"/>
  <c r="G1153" i="1"/>
  <c r="H1046" i="1"/>
  <c r="G1046" i="1"/>
  <c r="G3" i="1"/>
  <c r="H3" i="1"/>
  <c r="I17" i="3"/>
  <c r="E289" i="4"/>
  <c r="D147" i="1"/>
  <c r="G147" i="1" s="1"/>
  <c r="H523" i="1"/>
  <c r="G523" i="1"/>
  <c r="E312" i="9"/>
  <c r="H1167" i="1"/>
  <c r="G1167" i="1"/>
  <c r="H135" i="1"/>
  <c r="G135" i="1"/>
  <c r="F407" i="4"/>
  <c r="C402" i="1"/>
  <c r="H1235" i="1"/>
  <c r="G1235" i="1"/>
  <c r="H147" i="1"/>
  <c r="H339" i="1"/>
  <c r="G339" i="1"/>
  <c r="D635" i="4"/>
  <c r="F420" i="4"/>
  <c r="C414" i="1"/>
  <c r="F141" i="6"/>
  <c r="C1435" i="1"/>
  <c r="H9" i="3" s="1"/>
  <c r="H28" i="3"/>
  <c r="H278" i="9"/>
  <c r="D984" i="1"/>
  <c r="E317" i="9"/>
  <c r="B318" i="9"/>
  <c r="G1435" i="1" l="1"/>
  <c r="H1435" i="1"/>
  <c r="F635" i="4"/>
  <c r="C629" i="1"/>
  <c r="F291" i="4"/>
  <c r="C287" i="1"/>
  <c r="H403" i="1"/>
  <c r="G403" i="1"/>
  <c r="F636" i="4"/>
  <c r="C630" i="1"/>
  <c r="E291" i="4"/>
  <c r="D287" i="1" s="1"/>
  <c r="E413" i="4"/>
  <c r="D285" i="1"/>
  <c r="G285" i="1" s="1"/>
  <c r="E290" i="4"/>
  <c r="H285" i="1"/>
  <c r="D633" i="1"/>
  <c r="H2" i="1"/>
  <c r="G2" i="1"/>
  <c r="F290" i="4"/>
  <c r="C286" i="1"/>
  <c r="E278" i="9"/>
  <c r="K3" i="9"/>
  <c r="I9" i="3"/>
  <c r="H522" i="1"/>
  <c r="G522" i="1"/>
  <c r="D640" i="4"/>
  <c r="D415" i="4"/>
  <c r="F413" i="4"/>
  <c r="C408" i="1"/>
  <c r="H402" i="1"/>
  <c r="G402" i="1"/>
  <c r="F289" i="4"/>
  <c r="N3" i="9"/>
  <c r="I11" i="3"/>
  <c r="H8" i="3"/>
  <c r="H984" i="1"/>
  <c r="G984" i="1"/>
  <c r="H1152" i="1"/>
  <c r="G1152" i="1"/>
  <c r="H414" i="1"/>
  <c r="G414" i="1"/>
  <c r="H1214" i="1"/>
  <c r="G1214" i="1"/>
  <c r="D639" i="4"/>
  <c r="D414" i="4"/>
  <c r="F412" i="4"/>
  <c r="C407" i="1"/>
  <c r="H407" i="1" l="1"/>
  <c r="G407" i="1"/>
  <c r="D642" i="4"/>
  <c r="C634" i="1"/>
  <c r="C409" i="1"/>
  <c r="E277" i="9"/>
  <c r="B278" i="9"/>
  <c r="E640" i="4"/>
  <c r="E415" i="4"/>
  <c r="D410" i="1" s="1"/>
  <c r="D408" i="1"/>
  <c r="G408" i="1" s="1"/>
  <c r="E414" i="4"/>
  <c r="D409" i="1" s="1"/>
  <c r="H629" i="1"/>
  <c r="G629" i="1"/>
  <c r="D641" i="4"/>
  <c r="F639" i="4"/>
  <c r="C633" i="1"/>
  <c r="M3" i="9"/>
  <c r="I8" i="3"/>
  <c r="F415" i="4"/>
  <c r="C410" i="1"/>
  <c r="D286" i="1"/>
  <c r="H630" i="1"/>
  <c r="G630" i="1"/>
  <c r="H287" i="1"/>
  <c r="G287" i="1"/>
  <c r="D645" i="4" l="1"/>
  <c r="C635" i="1"/>
  <c r="E642" i="4"/>
  <c r="D634" i="1"/>
  <c r="E641" i="4"/>
  <c r="H408" i="1"/>
  <c r="F640" i="4"/>
  <c r="G286" i="1"/>
  <c r="H409" i="1"/>
  <c r="G409" i="1"/>
  <c r="F642" i="4"/>
  <c r="D646" i="4"/>
  <c r="C636" i="1"/>
  <c r="H410" i="1"/>
  <c r="G410" i="1"/>
  <c r="H633" i="1"/>
  <c r="G633" i="1"/>
  <c r="H286" i="1"/>
  <c r="F414" i="4"/>
  <c r="H634" i="1"/>
  <c r="G634" i="1"/>
  <c r="E646" i="4" l="1"/>
  <c r="F646" i="4" s="1"/>
  <c r="D636" i="1"/>
  <c r="G636" i="1" s="1"/>
  <c r="H636" i="1"/>
  <c r="H19" i="3"/>
  <c r="C640" i="1"/>
  <c r="E645" i="4"/>
  <c r="G276" i="9" s="1"/>
  <c r="E276" i="9" s="1"/>
  <c r="B276" i="9" s="1"/>
  <c r="D635" i="1"/>
  <c r="H635" i="1" s="1"/>
  <c r="F641" i="4"/>
  <c r="F645" i="4"/>
  <c r="H18" i="3"/>
  <c r="C639" i="1"/>
  <c r="I18" i="3" l="1"/>
  <c r="D639" i="1"/>
  <c r="G639" i="1" s="1"/>
  <c r="G635" i="1"/>
  <c r="I19" i="3"/>
  <c r="D640" i="1"/>
  <c r="H640" i="1" s="1"/>
  <c r="H639" i="1" l="1"/>
  <c r="G640" i="1"/>
  <c r="H7" i="3"/>
  <c r="J3" i="9" s="1"/>
  <c r="G274" i="9" l="1"/>
  <c r="M272" i="9"/>
  <c r="L272" i="9"/>
  <c r="H274" i="9"/>
  <c r="H18" i="9"/>
  <c r="G17" i="9"/>
  <c r="J13" i="9"/>
  <c r="I12" i="9"/>
  <c r="I11" i="9"/>
  <c r="G18" i="9"/>
  <c r="M15" i="9"/>
  <c r="L16" i="9"/>
  <c r="H15" i="9"/>
  <c r="K10" i="9"/>
  <c r="K9" i="9"/>
  <c r="K8" i="9"/>
  <c r="J7" i="9"/>
  <c r="J6" i="9"/>
  <c r="J5" i="9"/>
  <c r="I17" i="9"/>
  <c r="G16" i="9"/>
  <c r="K11" i="9"/>
  <c r="I5" i="9"/>
  <c r="J9" i="9"/>
  <c r="K13" i="9"/>
  <c r="G15" i="9"/>
  <c r="I9" i="9"/>
  <c r="I6" i="9"/>
  <c r="J10" i="9"/>
  <c r="K5" i="9"/>
  <c r="H17" i="9"/>
  <c r="H16" i="9"/>
  <c r="I7" i="9"/>
  <c r="J11" i="9"/>
  <c r="I13" i="9"/>
  <c r="J8" i="9"/>
  <c r="K6" i="9"/>
  <c r="J12" i="9"/>
  <c r="K7" i="9"/>
  <c r="I8" i="9"/>
  <c r="K12" i="9"/>
  <c r="L15" i="9"/>
  <c r="J17" i="9"/>
  <c r="M16" i="9"/>
  <c r="E8" i="9" l="1"/>
  <c r="B8" i="9" s="1"/>
  <c r="F272" i="9"/>
  <c r="B272" i="9" s="1"/>
  <c r="E13" i="9"/>
  <c r="B13" i="9" s="1"/>
  <c r="E9" i="9"/>
  <c r="B9" i="9" s="1"/>
  <c r="E15" i="9"/>
  <c r="E18" i="9"/>
  <c r="B18" i="9" s="1"/>
  <c r="E5" i="9"/>
  <c r="B5" i="9" s="1"/>
  <c r="E6" i="9"/>
  <c r="B6" i="9" s="1"/>
  <c r="F16" i="9"/>
  <c r="E12" i="9"/>
  <c r="B12" i="9" s="1"/>
  <c r="F20" i="9"/>
  <c r="E17" i="9"/>
  <c r="B17" i="9" s="1"/>
  <c r="F15" i="9"/>
  <c r="E7" i="9"/>
  <c r="B7" i="9" s="1"/>
  <c r="E10" i="9"/>
  <c r="B10" i="9" s="1"/>
  <c r="E16" i="9"/>
  <c r="E11" i="9"/>
  <c r="B11" i="9" s="1"/>
  <c r="E274" i="9"/>
  <c r="B16" i="9" l="1"/>
  <c r="F14" i="9"/>
  <c r="F3" i="9" s="1"/>
  <c r="B274" i="9"/>
  <c r="E20" i="9"/>
  <c r="I7" i="3" s="1"/>
  <c r="E14" i="9"/>
  <c r="B1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<sst xmlns="http://schemas.openxmlformats.org/spreadsheetml/2006/main" count="4374" uniqueCount="3426">
  <si>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</si>
  <si>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</si>
  <si>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</si>
  <si>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</si>
  <si>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</si>
  <si>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</si>
  <si>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</si>
  <si>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</si>
  <si>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</si>
  <si>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</si>
  <si>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</si>
  <si>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</si>
  <si>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</si>
  <si>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</si>
  <si>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</si>
  <si>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</si>
  <si>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</si>
  <si>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</si>
  <si>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</si>
  <si>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</si>
  <si>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</si>
  <si>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</si>
  <si>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</si>
  <si>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</si>
  <si>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</si>
  <si>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</si>
  <si>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</si>
  <si>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</si>
  <si>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</si>
  <si>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</si>
  <si>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</si>
  <si>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</si>
  <si>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</si>
  <si>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</si>
  <si>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</si>
  <si>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</si>
  <si>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</si>
  <si>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</si>
  <si>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</si>
  <si>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</si>
  <si>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</si>
  <si>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</si>
  <si>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</si>
  <si>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</si>
  <si>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</si>
  <si>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</si>
  <si>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</si>
  <si>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</si>
  <si>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13061 - O.Š. VOŠTARNICA,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</si>
  <si>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</si>
  <si>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</si>
  <si>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</si>
  <si>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</si>
  <si>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</si>
  <si>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</si>
  <si>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</si>
  <si>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</si>
  <si>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</si>
  <si>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</si>
  <si>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</si>
  <si>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</si>
  <si>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</si>
  <si>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</si>
  <si>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</si>
  <si>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</si>
  <si>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</si>
  <si>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</si>
  <si>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</si>
  <si>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</si>
  <si>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</si>
  <si>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</si>
  <si>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</si>
  <si>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</si>
  <si>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</si>
  <si>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</si>
  <si>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</si>
  <si>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</si>
  <si>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</si>
  <si>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</si>
  <si>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</si>
  <si>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</si>
  <si>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</si>
  <si>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</si>
  <si>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</si>
  <si>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</si>
  <si>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</si>
  <si>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</si>
  <si>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</si>
  <si>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</si>
  <si>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</si>
  <si>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</si>
  <si>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</si>
  <si>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</si>
  <si>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</si>
  <si>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</si>
  <si>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</si>
  <si>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</si>
  <si>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</si>
  <si>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</si>
  <si>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</si>
  <si>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</si>
  <si>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</si>
  <si>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</si>
  <si>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</si>
  <si>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</si>
  <si>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</si>
  <si>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</si>
  <si>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</si>
  <si>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</si>
  <si>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</si>
  <si>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</si>
  <si>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</si>
  <si>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</si>
  <si>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</si>
  <si>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</si>
  <si>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</si>
  <si>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</si>
  <si>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</si>
  <si>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</si>
  <si>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</si>
  <si>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</si>
  <si>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</si>
  <si>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</si>
  <si>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</si>
  <si>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</si>
  <si>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</si>
  <si>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</si>
  <si>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</si>
  <si>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</si>
  <si>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</si>
  <si>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</si>
  <si>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</si>
  <si>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</si>
  <si>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</si>
  <si>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</si>
  <si>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</si>
  <si>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</si>
  <si>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</si>
  <si>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</si>
  <si>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</si>
  <si>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</si>
  <si>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</si>
  <si>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</si>
  <si>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</si>
  <si>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</si>
  <si>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</si>
  <si>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</si>
  <si>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</si>
  <si>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</si>
  <si>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</si>
  <si>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</si>
  <si>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</si>
  <si>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</si>
  <si>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</si>
  <si>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</si>
  <si>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</si>
  <si>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</si>
  <si>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</si>
  <si>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</si>
  <si>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</si>
  <si>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</si>
  <si>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</si>
  <si>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</si>
  <si>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</si>
  <si>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</si>
  <si>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</si>
  <si>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</si>
  <si>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</si>
  <si>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</si>
  <si>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</si>
  <si>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</si>
  <si>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</si>
  <si>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</si>
  <si>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</si>
  <si>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</si>
  <si>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</si>
  <si>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</si>
  <si>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</si>
  <si>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</si>
  <si>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</si>
  <si>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</si>
  <si>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</si>
  <si>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</si>
  <si>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</si>
  <si>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</si>
  <si>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</si>
  <si>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</si>
  <si>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</si>
  <si>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</si>
  <si>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</si>
  <si>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</si>
  <si>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</si>
  <si>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</si>
  <si>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</si>
  <si>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</si>
  <si>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</si>
  <si>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</si>
  <si>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</si>
  <si>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</si>
  <si>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</si>
  <si>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</si>
  <si>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</si>
  <si>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</si>
  <si>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</si>
  <si>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</si>
  <si>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</si>
  <si>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</si>
  <si>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</si>
  <si>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</si>
  <si>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</si>
  <si>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</si>
  <si>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</si>
  <si>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</si>
  <si>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</si>
  <si>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</si>
  <si>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</si>
  <si>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</si>
  <si>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</si>
  <si>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</si>
  <si>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</si>
  <si>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</si>
  <si>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</si>
  <si>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</si>
  <si>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</si>
  <si>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</si>
  <si>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</si>
  <si>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</si>
  <si>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</si>
  <si>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</si>
  <si>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</si>
  <si>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</si>
  <si>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</si>
  <si>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</si>
  <si>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</si>
  <si>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</si>
  <si>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</si>
  <si>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</si>
  <si>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</si>
  <si>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</si>
  <si>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</si>
  <si>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</si>
  <si>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</si>
  <si>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</si>
  <si>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</si>
  <si>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</si>
  <si>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</si>
  <si>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</si>
  <si>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</si>
  <si>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</si>
  <si>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</si>
  <si>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</si>
  <si>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</si>
  <si>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</si>
  <si>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</si>
  <si>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</si>
  <si>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</si>
  <si>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</si>
  <si>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</si>
  <si>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</si>
  <si>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</si>
  <si>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</si>
  <si>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</si>
  <si>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</si>
  <si>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</si>
  <si>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</si>
  <si>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</si>
  <si>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</si>
  <si>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</si>
  <si>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</si>
  <si>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</si>
  <si>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</si>
  <si>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</si>
  <si>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</si>
  <si>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</si>
  <si>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</si>
  <si>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</si>
  <si>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</si>
  <si>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</si>
  <si>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</si>
  <si>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</si>
  <si>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</si>
  <si>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</si>
  <si>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</si>
  <si>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</si>
  <si>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</si>
  <si>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</si>
  <si>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</si>
  <si>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</si>
  <si>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</si>
  <si>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</si>
  <si>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</si>
  <si>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</si>
  <si>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</si>
  <si>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</si>
  <si>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</si>
  <si>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</si>
  <si>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</si>
  <si>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</si>
  <si>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</si>
  <si>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</si>
  <si>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</si>
  <si>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</si>
  <si>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</si>
  <si>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</si>
  <si>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</si>
  <si>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</si>
  <si>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</si>
  <si>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</si>
  <si>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</si>
  <si>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</si>
  <si>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</si>
  <si>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</si>
  <si>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</si>
  <si>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</si>
  <si>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</si>
  <si>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</si>
  <si>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</si>
  <si>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</si>
  <si>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</si>
  <si>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</si>
  <si>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</si>
  <si>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</si>
  <si>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</si>
  <si>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</si>
  <si>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</si>
  <si>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</si>
  <si>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</si>
  <si>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</si>
  <si>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</si>
  <si>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</si>
  <si>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</si>
  <si>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</si>
  <si>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</si>
  <si>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</si>
  <si>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</si>
  <si>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</si>
  <si>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</si>
  <si>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</si>
  <si>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</si>
  <si>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</si>
  <si>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</si>
  <si>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</si>
  <si>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</si>
  <si>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</si>
  <si>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</si>
  <si>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</si>
  <si>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</si>
  <si>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</si>
  <si>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</si>
  <si>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</si>
  <si>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</si>
  <si>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</si>
  <si>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</si>
  <si>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</si>
  <si>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</si>
  <si>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</si>
  <si>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</si>
  <si>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</si>
  <si>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</si>
  <si>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</si>
  <si>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</si>
  <si>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</si>
  <si>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</si>
  <si>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</si>
  <si>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</si>
  <si>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</si>
  <si>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</si>
  <si>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</si>
  <si>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</si>
  <si>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</si>
  <si>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</si>
  <si>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</si>
  <si>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</si>
  <si>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</si>
  <si>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</si>
  <si>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</si>
  <si>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</si>
  <si>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</si>
  <si>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</si>
  <si>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</si>
  <si>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</si>
  <si>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</si>
  <si>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</si>
  <si>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</si>
  <si>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</si>
  <si>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</si>
  <si>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</si>
  <si>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</si>
  <si>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</si>
  <si>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</si>
  <si>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</si>
  <si>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</si>
  <si>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</si>
  <si>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</si>
  <si>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</si>
  <si>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</si>
  <si>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</si>
  <si>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</si>
  <si>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</si>
  <si>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</si>
  <si>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</si>
  <si>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</si>
  <si>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</si>
  <si>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</si>
  <si>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</si>
  <si>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</si>
  <si>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</si>
  <si>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</si>
  <si>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</si>
  <si>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</si>
  <si>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</si>
  <si>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</si>
  <si>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</si>
  <si>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</si>
  <si>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</si>
  <si>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</si>
  <si>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</si>
  <si>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</si>
  <si>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</si>
  <si>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</si>
  <si>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</si>
  <si>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</si>
  <si>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</si>
  <si>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</si>
  <si>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</si>
  <si>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</si>
  <si>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</si>
  <si>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</si>
  <si>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</si>
  <si>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</si>
  <si>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</si>
  <si>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</si>
  <si>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</si>
  <si>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</si>
  <si>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</si>
  <si>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</si>
  <si>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</si>
  <si>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</si>
  <si>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</si>
  <si>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</si>
  <si>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</si>
  <si>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</si>
  <si>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</si>
  <si>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</si>
  <si>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</si>
  <si>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</si>
  <si>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</si>
  <si>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</si>
  <si>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</si>
  <si>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</si>
  <si>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</si>
  <si>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</si>
  <si>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</si>
  <si>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</si>
  <si>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</si>
  <si>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</si>
  <si>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</si>
  <si>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</si>
  <si>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</si>
  <si>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</si>
  <si>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</si>
  <si>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</si>
  <si>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</si>
  <si>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</si>
  <si>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</si>
  <si>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</si>
  <si>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</si>
  <si>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</si>
  <si>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</si>
  <si>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</si>
  <si>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</si>
  <si>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</si>
  <si>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</si>
  <si>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</si>
  <si>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</si>
  <si>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</si>
  <si>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</si>
  <si>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</si>
  <si>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</si>
  <si>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</si>
  <si>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</si>
  <si>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</si>
  <si>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</si>
  <si>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</si>
  <si>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</si>
  <si>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</si>
  <si>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</si>
  <si>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</si>
  <si>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</si>
  <si>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</si>
  <si>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</si>
  <si>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</si>
  <si>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</si>
  <si>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</si>
  <si>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</si>
  <si>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</si>
  <si>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</si>
  <si>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</si>
  <si>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</si>
  <si>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</si>
  <si>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</si>
  <si>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</si>
  <si>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</si>
  <si>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</si>
  <si>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</si>
  <si>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</si>
  <si>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</si>
  <si>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</si>
  <si>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</si>
  <si>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</si>
  <si>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</si>
  <si>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</si>
  <si>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</si>
  <si>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</si>
  <si>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</si>
  <si>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</si>
  <si>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</si>
  <si>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</si>
  <si>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</si>
  <si>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</si>
  <si>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</si>
  <si>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</si>
  <si>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</si>
  <si>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</si>
  <si>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</si>
  <si>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</si>
  <si>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</si>
  <si>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</si>
  <si>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</si>
  <si>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</si>
  <si>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</si>
  <si>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</si>
  <si>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</si>
  <si>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</si>
  <si>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</si>
  <si>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</si>
  <si>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</si>
  <si>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</si>
  <si>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</si>
  <si>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</si>
  <si>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</si>
  <si>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</si>
  <si>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</si>
  <si>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</si>
  <si>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</si>
  <si>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</si>
  <si>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</si>
  <si>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</si>
  <si>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</si>
  <si>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</si>
  <si>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</si>
  <si>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</si>
  <si>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</si>
  <si>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</si>
  <si>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</si>
  <si>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</si>
  <si>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</si>
  <si>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</si>
  <si>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</si>
  <si>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</si>
  <si>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</si>
  <si>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</si>
  <si>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</si>
  <si>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</si>
  <si>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</si>
  <si>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</si>
  <si>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</si>
  <si>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</si>
  <si>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</si>
  <si>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</si>
  <si>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</si>
  <si>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</si>
  <si>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</si>
  <si>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</si>
  <si>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</si>
  <si>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</si>
  <si>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</si>
  <si>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</si>
  <si>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</si>
  <si>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</si>
  <si>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</si>
  <si>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</si>
  <si>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</si>
  <si>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</si>
  <si>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</si>
  <si>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</si>
  <si>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</si>
  <si>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</si>
  <si>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</si>
  <si>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</si>
  <si>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</si>
  <si>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</si>
  <si>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</si>
  <si>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</si>
  <si>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</si>
  <si>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</si>
  <si>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</si>
  <si>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</si>
  <si>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</si>
  <si>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</si>
  <si>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</si>
  <si>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</si>
  <si>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</si>
  <si>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</si>
  <si>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</si>
  <si>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</si>
  <si>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</si>
  <si>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</si>
  <si>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</si>
  <si>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</si>
  <si>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</si>
  <si>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</si>
  <si>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</si>
  <si>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</si>
  <si>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</si>
  <si>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</si>
  <si>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</si>
  <si>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</si>
  <si>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</si>
  <si>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</si>
  <si>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</si>
  <si>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</si>
  <si>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</si>
  <si>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</si>
  <si>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</si>
  <si>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</si>
  <si>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</si>
  <si>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</si>
  <si>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</si>
  <si>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</si>
  <si>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</si>
  <si>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</si>
  <si>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</si>
  <si>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</si>
  <si>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</si>
  <si>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</si>
  <si>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</si>
  <si>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</si>
  <si>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</si>
  <si>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</si>
  <si>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</si>
  <si>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</si>
  <si>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</si>
  <si>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</si>
  <si>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</si>
  <si>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</si>
  <si>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</si>
  <si>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</si>
  <si>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</si>
  <si>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</si>
  <si>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</si>
  <si>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</si>
  <si>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</si>
  <si>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</si>
  <si>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</si>
  <si>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</si>
  <si>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</si>
  <si>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</si>
  <si>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</si>
  <si>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</si>
  <si>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</si>
  <si>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</si>
  <si>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</si>
  <si>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</si>
  <si>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</si>
  <si>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</si>
  <si>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</si>
  <si>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</si>
  <si>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</si>
  <si>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</si>
  <si>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</si>
  <si>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</si>
  <si>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</si>
  <si>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</si>
  <si>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</si>
  <si>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</si>
  <si>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</si>
  <si>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</si>
  <si>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</si>
  <si>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</si>
  <si>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</si>
  <si>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</si>
  <si>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</si>
  <si>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</si>
  <si>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</si>
  <si>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</si>
  <si>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</si>
  <si>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</si>
  <si>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</si>
  <si>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</si>
  <si>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</si>
  <si>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</si>
  <si>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</si>
  <si>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</si>
  <si>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</si>
  <si>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</si>
  <si>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</si>
  <si>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</si>
  <si>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</si>
  <si>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</si>
  <si>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</si>
  <si>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</si>
  <si>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</si>
  <si>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</si>
  <si>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</si>
  <si>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</si>
  <si>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</si>
  <si>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</si>
  <si>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</si>
  <si>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</si>
  <si>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</si>
  <si>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</si>
  <si>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</si>
  <si>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</si>
  <si>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</si>
  <si>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</si>
  <si>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</si>
  <si>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</si>
  <si>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</si>
  <si>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</si>
  <si>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</si>
  <si>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</si>
  <si>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</si>
  <si>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</si>
  <si>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</si>
  <si>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</si>
  <si>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</si>
  <si>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</si>
  <si>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</si>
  <si>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</si>
  <si>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</si>
  <si>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</si>
  <si>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</si>
  <si>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</si>
  <si>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</si>
  <si>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</si>
  <si>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</si>
  <si>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</si>
  <si>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</si>
  <si>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</si>
  <si>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</si>
  <si>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</si>
  <si>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</si>
  <si>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</si>
  <si>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</si>
  <si>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</si>
  <si>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</si>
  <si>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</si>
  <si>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</si>
  <si>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</si>
  <si>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</si>
  <si>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</si>
  <si>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</si>
  <si>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</si>
  <si>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</si>
  <si>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</si>
  <si>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</si>
  <si>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</si>
  <si>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</si>
  <si>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</si>
  <si>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</si>
  <si>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</si>
  <si>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</si>
  <si>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</si>
  <si>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</si>
  <si>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</si>
  <si>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</si>
  <si>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</si>
  <si>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</si>
  <si>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</si>
  <si>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</si>
  <si>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</si>
  <si>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</si>
  <si>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</si>
  <si>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</si>
  <si>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</si>
  <si>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</si>
  <si>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</si>
  <si>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</si>
  <si>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</si>
  <si>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</si>
  <si>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</si>
  <si>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</si>
  <si>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</si>
  <si>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</si>
  <si>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</si>
  <si>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</si>
  <si>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</si>
  <si>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</si>
  <si>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</si>
  <si>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</si>
  <si>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</si>
  <si>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</si>
  <si>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</si>
  <si>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</si>
  <si>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</si>
  <si>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</si>
  <si>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</si>
  <si>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</si>
  <si>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</si>
  <si>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</si>
  <si>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</si>
  <si>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</si>
  <si>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</si>
  <si>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</si>
  <si>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</si>
  <si>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</si>
  <si>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</si>
  <si>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</si>
  <si>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</si>
  <si>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</si>
  <si>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</si>
  <si>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</si>
  <si>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</si>
  <si>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</si>
  <si>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</si>
  <si>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</si>
  <si>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</si>
  <si>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</si>
  <si>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</si>
  <si>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</si>
  <si>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</si>
  <si>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</si>
  <si>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</si>
  <si>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</si>
  <si>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</si>
  <si>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</si>
  <si>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</si>
  <si>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</si>
  <si>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</si>
  <si>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</si>
  <si>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</si>
  <si>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</si>
  <si>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</si>
  <si>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</si>
  <si>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</si>
  <si>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</si>
  <si>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</si>
  <si>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</si>
  <si>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</si>
  <si>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</si>
  <si>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</si>
  <si>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</si>
  <si>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</si>
  <si>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</si>
  <si>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</si>
  <si>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</si>
  <si>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</si>
  <si>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</si>
  <si>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</si>
  <si>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</si>
  <si>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</si>
  <si>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</si>
  <si>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</si>
  <si>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</si>
  <si>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</si>
  <si>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</si>
  <si>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</si>
  <si>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</si>
  <si>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</si>
  <si>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</si>
  <si>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</si>
  <si>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</si>
  <si>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</si>
  <si>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</si>
  <si>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</si>
  <si>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</si>
  <si>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</si>
  <si>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</si>
  <si>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</si>
  <si>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</si>
  <si>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</si>
  <si>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</si>
  <si>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</si>
  <si>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</si>
  <si>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</si>
  <si>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</si>
  <si>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</si>
  <si>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</si>
  <si>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</si>
  <si>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</si>
  <si>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</si>
  <si>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</si>
  <si>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</si>
  <si>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</si>
  <si>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</si>
  <si>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</si>
  <si>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</si>
  <si>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</si>
  <si>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</si>
  <si>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</si>
  <si>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</si>
  <si>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</si>
  <si>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</si>
  <si>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</si>
  <si>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</si>
  <si>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</si>
  <si>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</si>
  <si>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</si>
  <si>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</si>
  <si>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</si>
  <si>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</si>
  <si>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</si>
  <si>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</si>
  <si>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</si>
  <si>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</si>
  <si>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</si>
  <si>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</si>
  <si>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</si>
  <si>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</si>
  <si>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</si>
  <si>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</si>
  <si>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</si>
  <si>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</si>
  <si>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</si>
  <si>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</si>
  <si>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</si>
  <si>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</si>
  <si>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</si>
  <si>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</si>
  <si>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</si>
  <si>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</si>
  <si>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</si>
  <si>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</si>
  <si>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</si>
  <si>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</si>
  <si>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</si>
  <si>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</si>
  <si>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</si>
  <si>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</si>
  <si>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</si>
  <si>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</si>
  <si>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</si>
  <si>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</si>
  <si>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</si>
  <si>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</si>
  <si>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</si>
  <si>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</si>
  <si>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</si>
  <si>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</si>
  <si>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</si>
  <si>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</si>
  <si>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</si>
  <si>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</si>
  <si>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</si>
  <si>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</si>
  <si>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</si>
  <si>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</si>
  <si>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</si>
  <si>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</si>
  <si>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</si>
  <si>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</si>
  <si>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</si>
  <si>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</si>
  <si>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</si>
  <si>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</si>
  <si>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</si>
  <si>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</si>
  <si>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</si>
  <si>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</si>
  <si>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</si>
  <si>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</si>
  <si>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</si>
  <si>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</si>
  <si>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</si>
  <si>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</si>
  <si>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</si>
  <si>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</si>
  <si>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</si>
  <si>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</si>
  <si>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</si>
  <si>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</si>
  <si>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</si>
  <si>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</si>
  <si>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</si>
  <si>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</si>
  <si>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</si>
  <si>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</si>
  <si>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</si>
  <si>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</si>
  <si>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</si>
  <si>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</si>
  <si>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</si>
  <si>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</si>
  <si>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</si>
  <si>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</si>
  <si>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</si>
  <si>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</si>
  <si>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</si>
  <si>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</si>
  <si>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</si>
  <si>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</si>
  <si>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</si>
  <si>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</si>
  <si>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</si>
  <si>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</si>
  <si>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</si>
  <si>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</si>
  <si>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</si>
  <si>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</si>
  <si>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</si>
  <si>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</si>
  <si>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</si>
  <si>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</si>
  <si>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</si>
  <si>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</si>
  <si>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</si>
  <si>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</si>
  <si>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</si>
  <si>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</si>
  <si>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</si>
  <si>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</si>
  <si>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</si>
  <si>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</si>
  <si>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</si>
  <si>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</si>
  <si>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</si>
  <si>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</si>
  <si>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</si>
  <si>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</si>
  <si>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</si>
  <si>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</si>
  <si>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</si>
  <si>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</si>
  <si>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</si>
  <si>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</si>
  <si>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</si>
  <si>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</si>
  <si>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</si>
  <si>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</si>
  <si>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</si>
  <si>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</si>
  <si>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</si>
  <si>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</si>
  <si>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</si>
  <si>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</si>
  <si>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</si>
  <si>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</si>
  <si>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</si>
  <si>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</si>
  <si>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</si>
  <si>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</si>
  <si>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</si>
  <si>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</si>
  <si>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</si>
  <si>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</si>
  <si>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</si>
  <si>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</si>
  <si>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</si>
  <si>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</si>
  <si>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</si>
  <si>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</si>
  <si>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</si>
  <si>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</si>
  <si>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</si>
  <si>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</si>
  <si>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</si>
  <si>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</si>
  <si>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</si>
  <si>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</si>
  <si>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</si>
  <si>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</si>
  <si>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</si>
  <si>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</si>
  <si>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</si>
  <si>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</si>
  <si>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</si>
  <si>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</si>
  <si>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</si>
  <si>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</si>
  <si>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</si>
  <si>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</si>
  <si>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</si>
  <si>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</si>
  <si>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</si>
  <si>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</si>
  <si>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</si>
  <si>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</si>
  <si>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</si>
  <si>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</si>
  <si>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</si>
  <si>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</si>
  <si>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</si>
  <si>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</si>
  <si>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</si>
  <si>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</si>
  <si>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</si>
  <si>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</si>
  <si>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</si>
  <si>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</si>
  <si>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</si>
  <si>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</si>
  <si>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</si>
  <si>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</si>
  <si>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</si>
  <si>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</si>
  <si>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</si>
  <si>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</si>
  <si>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</si>
  <si>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</si>
  <si>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</si>
  <si>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</si>
  <si>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</si>
  <si>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</si>
  <si>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</si>
  <si>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</si>
  <si>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</si>
  <si>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</si>
  <si>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</si>
  <si>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</si>
  <si>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</si>
  <si>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</si>
  <si>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</si>
  <si>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</si>
  <si>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</si>
  <si>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</si>
  <si>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</si>
  <si>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</si>
  <si>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</si>
  <si>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</si>
  <si>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</si>
  <si>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</si>
  <si>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</si>
  <si>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</si>
  <si>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</si>
  <si>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</si>
  <si>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</si>
  <si>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</si>
  <si>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</si>
  <si>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</si>
  <si>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</si>
  <si>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</si>
  <si>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</si>
  <si>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</si>
  <si>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</si>
  <si>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</si>
  <si>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</si>
  <si>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</si>
  <si>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</si>
  <si>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</si>
  <si>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</si>
  <si>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</si>
  <si>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</si>
  <si>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</si>
  <si>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</si>
  <si>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</si>
  <si>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</si>
  <si>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</si>
  <si>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</si>
  <si>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</si>
  <si>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</si>
  <si>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</si>
  <si>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</si>
  <si>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</si>
  <si>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</si>
  <si>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</si>
  <si>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</si>
  <si>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</si>
  <si>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</si>
  <si>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</si>
  <si>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</si>
  <si>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</si>
  <si>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</si>
  <si>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</si>
  <si>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</si>
  <si>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</si>
  <si>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</si>
  <si>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</si>
  <si>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</si>
  <si>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</si>
  <si>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</si>
  <si>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</si>
  <si>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</si>
  <si>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</si>
  <si>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</si>
  <si>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</si>
  <si>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</si>
  <si>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</si>
  <si>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</si>
  <si>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</si>
  <si>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</si>
  <si>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</si>
  <si>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</si>
  <si>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</si>
  <si>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</si>
  <si>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</si>
  <si>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</si>
  <si>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</si>
  <si>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</si>
  <si>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</si>
  <si>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</si>
  <si>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</si>
  <si>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</si>
  <si>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</si>
  <si>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</si>
  <si>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</si>
  <si>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</si>
  <si>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</si>
  <si>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</si>
  <si>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</si>
  <si>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</si>
  <si>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</si>
  <si>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</si>
  <si>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</si>
  <si>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</si>
  <si>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</si>
  <si>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</si>
  <si>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</si>
  <si>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</si>
  <si>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</si>
  <si>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</si>
  <si>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</si>
  <si>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</si>
  <si>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</si>
  <si>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</si>
  <si>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</si>
  <si>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</si>
  <si>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</si>
  <si>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</si>
  <si>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</si>
  <si>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</si>
  <si>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</si>
  <si>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</si>
  <si>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</si>
  <si>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</si>
  <si>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</si>
  <si>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</si>
  <si>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</si>
  <si>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</si>
  <si>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</si>
  <si>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</si>
  <si>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</si>
  <si>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</si>
  <si>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</si>
  <si>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</si>
  <si>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</si>
  <si>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</si>
  <si>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</si>
  <si>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</si>
  <si>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</si>
  <si>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</si>
  <si>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</si>
  <si>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</si>
  <si>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</si>
  <si>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</si>
  <si>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</si>
  <si>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</si>
  <si>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</si>
  <si>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</si>
  <si>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</si>
  <si>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</si>
  <si>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</si>
  <si>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</si>
  <si>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</si>
  <si>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</si>
  <si>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</si>
  <si>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</si>
  <si>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</si>
  <si>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</si>
  <si>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</si>
  <si>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</si>
  <si>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</si>
  <si>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</si>
  <si>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</si>
  <si>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</si>
  <si>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</si>
  <si>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</si>
  <si>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</si>
  <si>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</si>
  <si>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</si>
  <si>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</si>
  <si>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</si>
  <si>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</si>
  <si>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</si>
  <si>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</si>
  <si>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</si>
  <si>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</si>
  <si>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</si>
  <si>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</si>
  <si>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</si>
  <si>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</si>
  <si>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</si>
  <si>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</si>
  <si>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</si>
  <si>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</si>
  <si>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</si>
  <si>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</si>
  <si>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</si>
  <si>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</si>
  <si>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</si>
  <si>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</si>
  <si>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</si>
  <si>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</si>
  <si>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</si>
  <si>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</si>
  <si>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</si>
  <si>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</si>
  <si>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</si>
  <si>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</si>
  <si>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</si>
  <si>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</si>
  <si>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</si>
  <si>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</si>
  <si>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</si>
  <si>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</si>
  <si>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</si>
  <si>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</si>
  <si>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</si>
  <si>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</si>
  <si>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</si>
  <si>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</si>
  <si>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</si>
  <si>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</si>
  <si>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</si>
  <si>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</si>
  <si>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</si>
  <si>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</si>
  <si>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</si>
  <si>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</si>
  <si>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</si>
  <si>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</si>
  <si>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</si>
  <si>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</si>
  <si>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</si>
  <si>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</si>
  <si>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</si>
  <si>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</si>
  <si>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</si>
  <si>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</si>
  <si>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</si>
  <si>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</si>
  <si>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</si>
  <si>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</si>
  <si>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</si>
  <si>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</si>
  <si>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</si>
  <si>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</si>
  <si>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</si>
  <si>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</si>
  <si>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</si>
  <si>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</si>
  <si>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</si>
  <si>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</si>
  <si>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</si>
  <si>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</si>
  <si>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</si>
  <si>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</si>
  <si>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</si>
  <si>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</si>
  <si>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</si>
  <si>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</si>
  <si>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</si>
  <si>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</si>
  <si>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</si>
  <si>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</si>
  <si>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</si>
  <si>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</si>
  <si>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</si>
  <si>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</si>
  <si>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</si>
  <si>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</si>
  <si>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</si>
  <si>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</si>
  <si>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</si>
  <si>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</si>
  <si>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</si>
  <si>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</si>
  <si>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</si>
  <si>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</si>
  <si>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</si>
  <si>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</si>
  <si>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</si>
  <si>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</si>
  <si>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</si>
  <si>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</si>
  <si>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</si>
  <si>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</si>
  <si>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</si>
  <si>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</si>
  <si>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</si>
  <si>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</si>
  <si>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</si>
  <si>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</si>
  <si>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</si>
  <si>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</si>
  <si>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</si>
  <si>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</si>
  <si>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</si>
  <si>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</si>
  <si>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</si>
  <si>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</si>
  <si>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</si>
  <si>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</si>
  <si>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</si>
  <si>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</si>
  <si>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</si>
  <si>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</si>
  <si>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</si>
  <si>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</si>
  <si>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</si>
  <si>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</si>
  <si>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</si>
  <si>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</si>
  <si>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</si>
  <si>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</si>
  <si>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</si>
  <si>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</si>
  <si>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</si>
  <si>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</si>
  <si>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</si>
  <si>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</si>
  <si>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</si>
  <si>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</si>
  <si>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</si>
  <si>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</si>
  <si>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</si>
  <si>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</si>
  <si>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</si>
  <si>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</si>
  <si>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</si>
  <si>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</si>
  <si>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</si>
  <si>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</si>
  <si>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</si>
  <si>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</si>
  <si>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</si>
  <si>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</si>
  <si>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</si>
  <si>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</si>
  <si>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</si>
  <si>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</si>
  <si>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</si>
  <si>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</si>
  <si>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</si>
  <si>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</si>
  <si>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</si>
  <si>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</si>
  <si>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</si>
  <si>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</si>
  <si>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</si>
  <si>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</si>
  <si>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</si>
  <si>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</si>
  <si>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</si>
  <si>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</si>
  <si>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</si>
  <si>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</si>
  <si>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</si>
  <si>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</si>
  <si>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</si>
  <si>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</si>
  <si>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</si>
  <si>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</si>
  <si>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</si>
  <si>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</si>
  <si>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</si>
  <si>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</si>
  <si>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</si>
  <si>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</si>
  <si>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</si>
  <si>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</si>
  <si>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</si>
  <si>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</si>
  <si>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</si>
  <si>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</si>
  <si>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</si>
  <si>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</si>
  <si>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</si>
  <si>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</si>
  <si>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</si>
  <si>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</si>
  <si>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</si>
  <si>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</si>
  <si>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</si>
  <si>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</si>
  <si>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</si>
  <si>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</si>
  <si>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</si>
  <si>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</si>
  <si>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</si>
  <si>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</si>
  <si>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</si>
  <si>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</si>
  <si>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</si>
  <si>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</si>
  <si>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</si>
  <si>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</si>
  <si>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</si>
  <si>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</si>
  <si>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</si>
  <si>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</si>
  <si>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</si>
  <si>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</si>
  <si>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</si>
  <si>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</si>
  <si>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</si>
  <si>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</si>
  <si>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</si>
  <si>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</si>
  <si>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</si>
  <si>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</si>
  <si>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</si>
  <si>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</si>
  <si>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</si>
  <si>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</si>
  <si>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</si>
  <si>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</si>
  <si>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</si>
  <si>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</si>
  <si>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</si>
  <si>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</si>
  <si>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</si>
  <si>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</si>
  <si>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</si>
  <si>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</si>
  <si>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</si>
  <si>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</si>
  <si>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</si>
  <si>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</si>
  <si>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</si>
  <si>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</si>
  <si>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</si>
  <si>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</si>
  <si>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</si>
  <si>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</si>
  <si>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</si>
  <si>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</si>
  <si>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</si>
  <si>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</si>
  <si>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</si>
  <si>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</si>
  <si>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</si>
  <si>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</si>
  <si>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</si>
  <si>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</si>
  <si>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</si>
  <si>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</si>
  <si>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</si>
  <si>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</si>
  <si>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</si>
  <si>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</si>
  <si>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</si>
  <si>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</si>
  <si>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</si>
  <si>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</si>
  <si>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</si>
  <si>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</si>
  <si>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</si>
  <si>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</si>
  <si>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</si>
  <si>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</si>
  <si>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</si>
  <si>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</si>
  <si>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</si>
  <si>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</si>
  <si>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</si>
  <si>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</si>
  <si>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</si>
  <si>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</si>
  <si>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</si>
  <si>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</si>
  <si>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</si>
  <si>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</si>
  <si>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</si>
  <si>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</si>
  <si>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</si>
  <si>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</si>
  <si>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</si>
  <si>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</si>
  <si>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</si>
  <si>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</si>
  <si>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</si>
  <si>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</si>
  <si>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</si>
  <si>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</si>
  <si>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</si>
  <si>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</si>
  <si>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</si>
  <si>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</si>
  <si>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</si>
  <si>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</si>
  <si>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</si>
  <si>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</si>
  <si>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</si>
  <si>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</si>
  <si>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</si>
  <si>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</si>
  <si>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</si>
  <si>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</si>
  <si>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</si>
  <si>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</si>
  <si>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</si>
  <si>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</si>
  <si>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</si>
  <si>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</si>
  <si>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</si>
  <si>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</si>
  <si>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</si>
  <si>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</si>
  <si>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</si>
  <si>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</si>
  <si>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</si>
  <si>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</si>
  <si>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</si>
  <si>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</si>
  <si>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</si>
  <si>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</si>
  <si>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</si>
  <si>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</si>
  <si>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</si>
  <si>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</si>
  <si>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</si>
  <si>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</si>
  <si>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</si>
  <si>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</si>
  <si>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</si>
  <si>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</si>
  <si>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</si>
  <si>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</si>
  <si>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</si>
  <si>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</si>
  <si>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</si>
  <si>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</si>
  <si>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</si>
  <si>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</si>
  <si>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</si>
  <si>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</si>
  <si>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</si>
  <si>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</si>
  <si>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</si>
  <si>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</si>
  <si>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</si>
  <si>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</si>
  <si>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</si>
  <si>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</si>
  <si>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</si>
  <si>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</si>
  <si>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</si>
  <si>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</si>
  <si>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</si>
  <si>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</si>
  <si>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</si>
  <si>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</si>
  <si>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</si>
  <si>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</si>
  <si>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</si>
  <si>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</si>
  <si>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</si>
  <si>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</si>
  <si>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</si>
  <si>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</si>
  <si>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</si>
  <si>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</si>
  <si>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</si>
  <si>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</si>
  <si>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</si>
  <si>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</si>
  <si>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</si>
  <si>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</si>
  <si>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</si>
  <si>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</si>
  <si>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</si>
  <si>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</si>
  <si>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</si>
  <si>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</si>
  <si>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</si>
  <si>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</si>
  <si>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</si>
  <si>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</si>
  <si>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</si>
  <si>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</si>
  <si>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</si>
  <si>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</si>
  <si>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</si>
  <si>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</si>
  <si>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</si>
  <si>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</si>
  <si>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</si>
  <si>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</si>
  <si>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</si>
  <si>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</si>
  <si>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</si>
  <si>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</si>
  <si>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</si>
  <si>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</si>
  <si>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</si>
  <si>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</si>
  <si>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</si>
  <si>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</si>
  <si>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</si>
  <si>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</si>
  <si>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</si>
  <si>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</si>
  <si>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</si>
  <si>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</si>
  <si>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</si>
  <si>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</si>
  <si>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</si>
  <si>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</si>
  <si>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</si>
  <si>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</si>
  <si>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</si>
  <si>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</si>
  <si>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</si>
  <si>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</si>
  <si>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</si>
  <si>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</si>
  <si>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</si>
  <si>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</si>
  <si>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</si>
  <si>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</si>
  <si>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</si>
  <si>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</si>
  <si>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</si>
  <si>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</si>
  <si>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</si>
  <si>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</si>
  <si>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</si>
  <si>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</si>
  <si>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</si>
  <si>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</si>
  <si>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</si>
  <si>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</si>
  <si>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</si>
  <si>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</si>
  <si>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</si>
  <si>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</si>
  <si>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</si>
  <si>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</si>
  <si>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</si>
  <si>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</si>
  <si>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</si>
  <si>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</si>
  <si>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</si>
  <si>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</si>
  <si>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</si>
  <si>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</si>
  <si>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</si>
  <si>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</si>
  <si>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</si>
  <si>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</si>
  <si>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</si>
  <si>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</si>
  <si>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</si>
  <si>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</si>
  <si>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</si>
  <si>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</si>
  <si>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</si>
  <si>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</si>
  <si>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</si>
  <si>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</si>
  <si>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</si>
  <si>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</si>
  <si>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</si>
  <si>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</si>
  <si>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</si>
  <si>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</si>
  <si>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</si>
  <si>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</si>
  <si>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</si>
  <si>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</si>
  <si>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</si>
  <si>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</si>
  <si>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</si>
  <si>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</si>
  <si>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</si>
  <si>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</si>
  <si>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</si>
  <si>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</si>
  <si>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</si>
  <si>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</si>
  <si>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</si>
  <si>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</si>
  <si>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</si>
  <si>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</si>
  <si>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</si>
  <si>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</si>
  <si>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</si>
  <si>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</si>
  <si>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</si>
  <si>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</si>
  <si>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</si>
  <si>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</si>
  <si>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</si>
  <si>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</si>
  <si>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</si>
  <si>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</si>
  <si>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</si>
  <si>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</si>
  <si>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</si>
  <si>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</si>
  <si>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</si>
  <si>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</si>
  <si>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</si>
  <si>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</si>
  <si>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</si>
  <si>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</si>
  <si>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</si>
  <si>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</si>
  <si>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</si>
  <si>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</si>
  <si>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</si>
  <si>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</si>
  <si>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</si>
  <si>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</si>
  <si>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</si>
  <si>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</si>
  <si>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</si>
  <si>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</si>
  <si>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</si>
  <si>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</si>
  <si>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</si>
  <si>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</si>
  <si>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</si>
  <si>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</si>
  <si>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</si>
  <si>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</si>
  <si>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</si>
  <si>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</si>
  <si>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</si>
  <si>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</si>
  <si>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</si>
  <si>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</si>
  <si>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</si>
  <si>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</si>
  <si>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</si>
  <si>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</si>
  <si>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</si>
  <si>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</si>
  <si>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</si>
  <si>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</si>
  <si>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</si>
  <si>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</si>
  <si>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</si>
  <si>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</si>
  <si>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</si>
  <si>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</si>
  <si>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</si>
  <si>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</si>
  <si>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</si>
  <si>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</si>
  <si>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</si>
  <si>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</si>
  <si>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</si>
  <si>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</si>
  <si>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</si>
  <si>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</si>
  <si>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</si>
  <si>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</si>
  <si>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</si>
  <si>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</si>
  <si>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</si>
  <si>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</si>
  <si>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</si>
  <si>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</si>
  <si>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</si>
  <si>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</si>
  <si>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</si>
  <si>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</si>
  <si>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</si>
  <si>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</si>
  <si>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</si>
  <si>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</si>
  <si>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</si>
  <si>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</si>
  <si>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</si>
  <si>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</si>
  <si>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</si>
  <si>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</si>
  <si>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</si>
  <si>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</si>
  <si>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</si>
  <si>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</si>
  <si>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</si>
  <si>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</si>
  <si>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</si>
  <si>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</si>
  <si>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</si>
  <si>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</si>
  <si>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</si>
  <si>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</si>
  <si>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</si>
  <si>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</si>
  <si>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</si>
  <si>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</si>
  <si>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</si>
  <si>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</si>
  <si>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</si>
  <si>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</si>
  <si>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</si>
  <si>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</si>
  <si>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</si>
  <si>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</si>
  <si>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</si>
  <si>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</si>
  <si>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</si>
  <si>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</si>
  <si>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</si>
  <si>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</si>
  <si>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</si>
  <si>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</si>
  <si>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</si>
  <si>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</si>
  <si>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</si>
  <si>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</si>
  <si>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</si>
  <si>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</si>
  <si>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</si>
  <si>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</si>
  <si>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</si>
  <si>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</si>
  <si>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</si>
  <si>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</si>
  <si>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</si>
  <si>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</si>
  <si>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</si>
  <si>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</si>
  <si>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</si>
  <si>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</si>
  <si>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</si>
  <si>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</si>
  <si>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</si>
  <si>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</si>
  <si>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</si>
  <si>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</si>
  <si>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</si>
  <si>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</si>
  <si>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</si>
  <si>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</si>
  <si>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</si>
  <si>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</si>
  <si>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</si>
  <si>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</si>
  <si>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</si>
  <si>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</si>
  <si>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</si>
  <si>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</si>
  <si>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</si>
  <si>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</si>
  <si>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</si>
  <si>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</si>
  <si>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</si>
  <si>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</si>
  <si>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</si>
  <si>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</si>
  <si>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</si>
  <si>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</si>
  <si>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</si>
  <si>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</si>
  <si>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</si>
  <si>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</si>
  <si>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</si>
  <si>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</si>
  <si>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</si>
  <si>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</si>
  <si>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</si>
  <si>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</si>
  <si>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</si>
  <si>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</si>
  <si>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</si>
  <si>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</si>
  <si>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</si>
  <si>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</si>
  <si>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</si>
  <si>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</si>
  <si>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</si>
  <si>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</si>
  <si>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</si>
  <si>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</si>
  <si>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</si>
  <si>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</si>
  <si>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</si>
  <si>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</si>
  <si>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</si>
  <si>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</si>
  <si>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</si>
  <si>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</si>
  <si>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</si>
  <si>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</si>
  <si>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</si>
  <si>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</si>
  <si>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</si>
  <si>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</si>
  <si>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</si>
  <si>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</si>
  <si>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</si>
  <si>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</si>
  <si>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</si>
  <si>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</si>
  <si>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</si>
  <si>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</si>
  <si>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</si>
  <si>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</si>
  <si>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</si>
  <si>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</si>
  <si>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</si>
  <si>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</si>
  <si>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</si>
  <si>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</si>
  <si>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</si>
  <si>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</si>
  <si>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</si>
  <si>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</si>
  <si>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</si>
  <si>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</si>
  <si>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</si>
  <si>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</si>
  <si>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</si>
  <si>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</si>
  <si>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</si>
  <si>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</si>
  <si>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</si>
  <si>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</si>
  <si>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</si>
  <si>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</si>
  <si>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</si>
  <si>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</si>
  <si>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</si>
  <si>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</si>
  <si>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</si>
  <si>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</si>
  <si>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</si>
  <si>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</si>
  <si>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</si>
  <si>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</si>
  <si>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</si>
  <si>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</si>
  <si>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</si>
  <si>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</si>
  <si>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</si>
  <si>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</si>
  <si>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</si>
  <si>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</si>
  <si>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</si>
  <si>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</si>
  <si>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</si>
  <si>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</si>
  <si>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</si>
  <si>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</si>
  <si>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</si>
  <si>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</si>
  <si>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</si>
  <si>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</si>
  <si>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</si>
  <si>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</si>
  <si>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</si>
  <si>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</si>
  <si>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</si>
  <si>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</si>
  <si>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</si>
  <si>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</si>
  <si>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</si>
  <si>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</si>
  <si>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</si>
  <si>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</si>
  <si>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</si>
  <si>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</si>
  <si>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</si>
  <si>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</si>
  <si>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</si>
  <si>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</si>
  <si>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</si>
  <si>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</si>
  <si>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</si>
  <si>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</si>
  <si>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</si>
  <si>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</si>
  <si>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</si>
  <si>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</si>
  <si>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</si>
  <si>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</si>
  <si>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</si>
  <si>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</si>
  <si>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</si>
  <si>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</si>
  <si>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</si>
  <si>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</si>
  <si>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</si>
  <si>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</si>
  <si>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</si>
  <si>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</si>
  <si>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</si>
  <si>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</si>
  <si>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</si>
  <si>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</si>
  <si>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</si>
  <si>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</si>
  <si>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</si>
  <si>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</si>
  <si>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</si>
  <si>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</si>
  <si>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</si>
  <si>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</si>
  <si>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</si>
  <si>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</si>
  <si>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</si>
  <si>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</si>
  <si>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</si>
  <si>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</si>
  <si>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</si>
  <si>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</si>
  <si>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</si>
  <si>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</si>
  <si>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</si>
  <si>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</si>
  <si>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</si>
  <si>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</si>
  <si>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</si>
  <si>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</si>
  <si>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</si>
  <si>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</si>
  <si>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</si>
  <si>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</si>
  <si>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</si>
  <si>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</si>
  <si>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</si>
  <si>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</si>
  <si>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</si>
  <si>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</si>
  <si>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</si>
  <si>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</si>
  <si>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</si>
  <si>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</si>
  <si>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</si>
  <si>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</si>
  <si>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</si>
  <si>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</si>
  <si>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</si>
  <si>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</si>
  <si>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</si>
  <si>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</si>
  <si>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</si>
  <si>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</si>
  <si>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</si>
  <si>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</si>
  <si>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</si>
  <si>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</si>
  <si>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</si>
  <si>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</si>
  <si>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</si>
  <si>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</si>
  <si>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</si>
  <si>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</si>
  <si>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</si>
  <si>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</si>
  <si>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</si>
  <si>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</si>
  <si>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</si>
  <si>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</si>
  <si>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</si>
  <si>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</si>
  <si>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</si>
  <si>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</si>
  <si>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</si>
  <si>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</si>
  <si>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</si>
  <si>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</si>
  <si>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</si>
  <si>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</si>
  <si>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</si>
  <si>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</si>
  <si>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</si>
  <si>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</si>
  <si>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</si>
  <si>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</si>
  <si>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</si>
  <si>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</si>
  <si>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</si>
  <si>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</si>
  <si>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</si>
  <si>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</si>
  <si>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</si>
  <si>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</si>
  <si>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</si>
  <si>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</si>
  <si>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</si>
  <si>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</si>
  <si>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</si>
  <si>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</si>
  <si>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</si>
  <si>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</si>
  <si>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</si>
  <si>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</si>
  <si>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</si>
  <si>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</si>
  <si>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</si>
  <si>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</si>
  <si>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</si>
  <si>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</si>
  <si>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</si>
  <si>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</si>
  <si>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</si>
  <si>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</si>
  <si>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</si>
  <si>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</si>
  <si>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</si>
  <si>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</si>
  <si>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</si>
  <si>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</si>
  <si>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</si>
  <si>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</si>
  <si>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</si>
  <si>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</si>
  <si>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</si>
  <si>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</si>
  <si>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</si>
  <si>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</si>
  <si>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</si>
  <si>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</si>
  <si>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</si>
  <si>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</si>
  <si>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</si>
  <si>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</si>
  <si>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</si>
  <si>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</si>
  <si>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</si>
  <si>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</si>
  <si>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</si>
  <si>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</si>
  <si>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</si>
  <si>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</si>
  <si>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</si>
  <si>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</si>
  <si>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</si>
  <si>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</si>
  <si>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</si>
  <si>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</si>
  <si>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</si>
  <si>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</si>
  <si>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</si>
  <si>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</si>
  <si>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</si>
  <si>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</si>
  <si>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</si>
  <si>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</si>
  <si>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</si>
  <si>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</si>
  <si>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</si>
  <si>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</si>
  <si>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</si>
  <si>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</si>
  <si>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</si>
  <si>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</si>
  <si>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</si>
  <si>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</si>
  <si>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</si>
  <si>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</si>
  <si>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</si>
  <si>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</si>
  <si>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</si>
  <si>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</si>
  <si>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</si>
  <si>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</si>
  <si>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</si>
  <si>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</si>
  <si>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</si>
  <si>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</si>
  <si>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</si>
  <si>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</si>
  <si>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</si>
  <si>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</si>
  <si>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</si>
  <si>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</si>
  <si>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</si>
  <si>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</si>
  <si>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</si>
  <si>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</si>
  <si>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</si>
  <si>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</si>
  <si>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</si>
  <si>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</si>
  <si>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</si>
  <si>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</si>
  <si>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</si>
  <si>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</si>
  <si>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</si>
  <si>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</si>
  <si>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</si>
  <si>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</si>
  <si>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</si>
  <si>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</si>
  <si>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</si>
  <si>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</si>
  <si>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</si>
  <si>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</si>
  <si>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</si>
  <si>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</si>
  <si>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</si>
  <si>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</si>
  <si>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</si>
  <si>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</si>
  <si>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</si>
  <si>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</si>
  <si>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</si>
  <si>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</si>
  <si>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</si>
  <si>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</si>
  <si>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</si>
  <si>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</si>
  <si>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</si>
  <si>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</si>
  <si>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</si>
  <si>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</si>
  <si>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</si>
  <si>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</si>
  <si>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</si>
  <si>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</si>
  <si>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</si>
  <si>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</si>
  <si>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</si>
  <si>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</si>
  <si>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</si>
  <si>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</si>
  <si>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</si>
  <si>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</si>
  <si>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</si>
  <si>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</si>
  <si>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</si>
  <si>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</si>
  <si>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</si>
  <si>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</si>
  <si>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</si>
  <si>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</si>
  <si>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</si>
  <si>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</si>
  <si>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</si>
  <si>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</si>
  <si>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</si>
  <si>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</si>
  <si>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</si>
  <si>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</si>
  <si>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</si>
  <si>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</si>
  <si>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</si>
  <si>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</si>
  <si>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</si>
  <si>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</si>
  <si>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</si>
  <si>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</si>
  <si>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</si>
  <si>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</si>
  <si>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</si>
  <si>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</si>
  <si>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</si>
  <si>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</si>
  <si>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</si>
  <si>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</si>
  <si>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</si>
  <si>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</si>
  <si>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</si>
  <si>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</si>
  <si>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</si>
  <si>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</si>
  <si>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</si>
  <si>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</si>
  <si>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</si>
  <si>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</si>
  <si>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</si>
  <si>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</si>
  <si>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</si>
  <si>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</si>
  <si>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</si>
  <si>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</si>
  <si>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</si>
  <si>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</si>
  <si>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</si>
  <si>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</si>
  <si>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</si>
  <si>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</si>
  <si>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</si>
  <si>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</si>
  <si>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</si>
  <si>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</si>
  <si>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</si>
  <si>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</si>
  <si>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</si>
  <si>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</si>
  <si>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</si>
  <si>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</si>
  <si>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</si>
  <si>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</si>
  <si>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</si>
  <si>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</si>
  <si>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</si>
  <si>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</si>
  <si>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</si>
  <si>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</si>
  <si>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</si>
  <si>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</si>
  <si>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</si>
  <si>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</si>
  <si>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</si>
  <si>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</si>
  <si>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</si>
  <si>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</si>
  <si>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</si>
  <si>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</si>
  <si>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</si>
  <si>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</si>
  <si>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</si>
  <si>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</si>
  <si>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</si>
  <si>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</si>
  <si>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</si>
  <si>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</si>
  <si>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</si>
  <si>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</si>
  <si>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</si>
  <si>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</si>
  <si>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</si>
  <si>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</si>
  <si>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</si>
  <si>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</si>
  <si>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</si>
  <si>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</si>
  <si>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</si>
  <si>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</si>
  <si>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</si>
  <si>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</si>
  <si>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</si>
  <si>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</si>
  <si>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</si>
  <si>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</si>
  <si>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</si>
  <si>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</si>
  <si>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</si>
  <si>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</si>
  <si>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</si>
  <si>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</si>
  <si>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</si>
  <si>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</si>
  <si>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</si>
  <si>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</si>
  <si>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</si>
  <si>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</si>
  <si>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</si>
  <si>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</si>
  <si>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</si>
  <si>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</si>
  <si>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</si>
  <si>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</si>
  <si>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</si>
  <si>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</si>
  <si>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</si>
  <si>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</si>
  <si>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</si>
  <si>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</si>
  <si>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</si>
  <si>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</si>
  <si>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</si>
  <si>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</si>
  <si>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</si>
  <si>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</si>
  <si>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</si>
  <si>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</si>
  <si>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</si>
  <si>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</si>
  <si>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</si>
  <si>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</si>
  <si>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</si>
  <si>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</si>
  <si>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</si>
  <si>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</si>
  <si>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</si>
  <si>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</si>
  <si>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</si>
  <si>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</si>
  <si>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</si>
  <si>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</si>
  <si>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</si>
  <si>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</si>
  <si>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</si>
  <si>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</si>
  <si>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</si>
  <si>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</si>
  <si>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</si>
  <si>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</si>
  <si>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</si>
  <si>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</si>
  <si>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</si>
  <si>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</si>
  <si>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</si>
  <si>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</si>
  <si>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</si>
  <si>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</si>
  <si>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</si>
  <si>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</si>
  <si>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</si>
  <si>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</si>
  <si>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</si>
  <si>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</si>
  <si>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</si>
  <si>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</si>
  <si>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</si>
  <si>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</si>
  <si>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</si>
  <si>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</si>
  <si>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</si>
  <si>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</si>
  <si>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</si>
  <si>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</si>
  <si>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</si>
  <si>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</si>
  <si>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</si>
  <si>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</si>
  <si>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</si>
  <si>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</si>
  <si>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</si>
  <si>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</si>
  <si>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</si>
  <si>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</si>
  <si>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</si>
  <si>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</si>
  <si>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</si>
  <si>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</si>
  <si>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</si>
  <si>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</si>
  <si>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</si>
  <si>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</si>
  <si>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</si>
  <si>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</si>
  <si>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</si>
  <si>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</si>
  <si>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</si>
  <si>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</si>
  <si>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</si>
  <si>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</si>
  <si>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</si>
  <si>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</si>
  <si>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</si>
  <si>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</si>
  <si>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</si>
  <si>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</si>
  <si>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</si>
  <si>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</si>
  <si>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</si>
  <si>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</si>
  <si>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</si>
  <si>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</si>
  <si>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</si>
  <si>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</si>
  <si>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</si>
  <si>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</si>
  <si>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</si>
  <si>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</si>
  <si>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</si>
  <si>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</si>
  <si>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</si>
  <si>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</si>
  <si>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</si>
  <si>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</si>
  <si>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</si>
  <si>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</si>
  <si>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</si>
  <si>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</si>
  <si>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</si>
  <si>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</si>
  <si>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</si>
  <si>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</si>
  <si>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</si>
  <si>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</si>
  <si>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</si>
  <si>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</si>
  <si>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</si>
  <si>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</si>
  <si>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</si>
  <si>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</si>
  <si>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</si>
  <si>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</si>
  <si>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</si>
  <si>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</si>
  <si>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</si>
  <si>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</si>
  <si>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</si>
  <si>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</si>
  <si>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</si>
  <si>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</si>
  <si>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</si>
  <si>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</si>
  <si>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</si>
  <si>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</si>
  <si>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</si>
  <si>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</si>
  <si>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</si>
  <si>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</si>
  <si>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</si>
  <si>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</si>
  <si>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</si>
  <si>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</si>
  <si>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</si>
  <si>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</si>
  <si>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</si>
  <si>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</si>
  <si>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</si>
  <si>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</si>
  <si>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</si>
  <si>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</si>
  <si>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</si>
  <si>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</si>
  <si>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</si>
  <si>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</si>
  <si>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</si>
  <si>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</si>
  <si>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</si>
  <si>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</si>
  <si>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</si>
  <si>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</si>
  <si>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</si>
  <si>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</si>
  <si>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</si>
  <si>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</si>
  <si>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</si>
  <si>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</si>
  <si>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</si>
  <si>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</si>
  <si>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</si>
  <si>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</si>
  <si>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</si>
  <si>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</si>
  <si>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</si>
  <si>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</si>
  <si>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</si>
  <si>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</si>
  <si>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</si>
  <si>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</si>
  <si>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</si>
  <si>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</si>
  <si>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</si>
  <si>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</si>
  <si>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</si>
  <si>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</si>
  <si>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</si>
  <si>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</si>
  <si>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</si>
  <si>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</si>
  <si>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</si>
  <si>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</si>
  <si>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</si>
  <si>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</si>
  <si>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</si>
  <si>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</si>
  <si>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</si>
  <si>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</si>
  <si>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</si>
  <si>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</si>
  <si>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</si>
  <si>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</si>
  <si>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</si>
  <si>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</si>
  <si>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</si>
  <si>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</si>
  <si>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</si>
  <si>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</si>
  <si>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</si>
  <si>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</si>
  <si>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</si>
  <si>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</si>
  <si>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</si>
  <si>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</si>
  <si>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</si>
  <si>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</si>
  <si>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</si>
  <si>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</si>
  <si>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</si>
  <si>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</si>
  <si>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</si>
  <si>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</si>
  <si>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</si>
  <si>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</si>
  <si>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</si>
  <si>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</si>
  <si>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</si>
  <si>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</si>
  <si>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</si>
  <si>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</si>
  <si>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</si>
  <si>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</si>
  <si>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</si>
  <si>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</si>
  <si>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</si>
  <si>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</si>
  <si>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</si>
  <si>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</si>
  <si>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</si>
  <si>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</si>
  <si>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</si>
  <si>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</si>
  <si>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</si>
  <si>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</si>
  <si>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</si>
  <si>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</si>
  <si>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</si>
  <si>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</si>
  <si>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</si>
  <si>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</si>
  <si>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</si>
  <si>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</si>
  <si>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</si>
  <si>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</si>
  <si>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</si>
  <si>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</si>
  <si>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</si>
  <si>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</si>
  <si>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</si>
  <si>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</si>
  <si>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</si>
  <si>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</si>
  <si>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</si>
  <si>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</si>
  <si>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</si>
  <si>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</si>
  <si>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</si>
  <si>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</si>
  <si>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</si>
  <si>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</si>
  <si>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</si>
  <si>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</si>
  <si>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</si>
  <si>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</si>
  <si>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</si>
  <si>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</si>
  <si>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</si>
  <si>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</si>
  <si>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</si>
  <si>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</si>
  <si>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</si>
  <si>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</si>
  <si>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</si>
  <si>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</si>
  <si>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</si>
  <si>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</si>
  <si>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</si>
  <si>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</si>
  <si>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</si>
  <si>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</si>
  <si>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</si>
  <si>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</si>
  <si>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</si>
  <si>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</si>
  <si>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</si>
  <si>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</si>
  <si>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</si>
  <si>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</si>
  <si>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</si>
  <si>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</si>
  <si>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</si>
  <si>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</si>
  <si>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</si>
  <si>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</si>
  <si>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</si>
  <si>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</si>
  <si>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</si>
  <si>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</si>
  <si>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</si>
  <si>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</si>
  <si>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</si>
  <si>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</si>
  <si>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</si>
  <si>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</si>
  <si>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</si>
  <si>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</si>
  <si>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</si>
  <si>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</si>
  <si>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</si>
  <si>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</si>
  <si>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</si>
  <si>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</si>
  <si>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</si>
  <si>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</si>
  <si>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</si>
  <si>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</si>
  <si>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</si>
  <si>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</si>
  <si>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</si>
  <si>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</si>
  <si>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</si>
  <si>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</si>
  <si>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</si>
  <si>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</si>
  <si>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</si>
  <si>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</si>
  <si>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</si>
  <si>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</si>
  <si>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</si>
  <si>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</si>
  <si>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</si>
  <si>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</si>
  <si>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</si>
  <si>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</si>
  <si>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</si>
  <si>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</si>
  <si>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</si>
  <si>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</si>
  <si>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</si>
  <si>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</si>
  <si>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</si>
  <si>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</si>
  <si>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</si>
  <si>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</si>
  <si>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</si>
  <si>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</si>
  <si>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</si>
  <si>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</si>
  <si>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</si>
  <si>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</si>
  <si>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</si>
  <si>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</si>
  <si>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</si>
  <si>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</si>
  <si>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</si>
  <si>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</si>
  <si>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</si>
  <si>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</si>
  <si>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</si>
  <si>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</si>
  <si>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</si>
  <si>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</si>
  <si>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</si>
  <si>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</si>
  <si>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</si>
  <si>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</si>
  <si>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</si>
  <si>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</si>
  <si>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</si>
  <si>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</si>
  <si>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</si>
  <si>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</si>
  <si>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</si>
  <si>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</si>
  <si>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</si>
  <si>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</si>
  <si>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</si>
  <si>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</si>
  <si>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</si>
  <si>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</si>
  <si>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</si>
  <si>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</si>
  <si>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</si>
  <si>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</si>
  <si>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</si>
  <si>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</si>
  <si>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</si>
  <si>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</si>
  <si>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</si>
  <si>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</si>
  <si>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</si>
  <si>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</si>
  <si>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</si>
  <si>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</si>
  <si>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</si>
  <si>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</si>
  <si>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</si>
  <si>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</si>
  <si>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</si>
  <si>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</si>
  <si>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</si>
  <si>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</si>
  <si>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</si>
  <si>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</si>
  <si>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</si>
  <si>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</si>
  <si>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</si>
  <si>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</si>
  <si>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</si>
  <si>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</si>
  <si>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</si>
  <si>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</si>
  <si>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</si>
  <si>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</si>
  <si>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</si>
  <si>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</si>
  <si>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</si>
  <si>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</si>
  <si>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</si>
  <si>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</si>
  <si>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</si>
  <si>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</si>
  <si>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</si>
  <si>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</si>
  <si>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</si>
  <si>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</si>
  <si>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</si>
  <si>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</si>
  <si>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</si>
  <si>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</si>
  <si>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</si>
  <si>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</si>
  <si>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</si>
  <si>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</si>
  <si>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</si>
  <si>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</si>
  <si>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</si>
  <si>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</si>
  <si>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</si>
  <si>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</si>
  <si>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</si>
  <si>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</si>
  <si>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</si>
  <si>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</si>
  <si>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</si>
  <si>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</si>
  <si>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</si>
  <si>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</si>
  <si>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</si>
  <si>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</si>
  <si>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</si>
  <si>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</si>
  <si>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</si>
  <si>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</si>
  <si>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</si>
  <si>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</si>
  <si>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</si>
  <si>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</si>
  <si>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</si>
  <si>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</si>
  <si>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</si>
  <si>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</si>
  <si>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</si>
  <si>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</si>
  <si>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</si>
  <si>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</si>
  <si>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</si>
  <si>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</si>
  <si>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</si>
  <si>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</si>
  <si>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</si>
  <si>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</si>
  <si>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</si>
  <si>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</si>
  <si>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</si>
  <si>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</si>
  <si>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</si>
  <si>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</si>
  <si>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</si>
  <si>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</si>
  <si>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</si>
  <si>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</si>
  <si>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</si>
  <si>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</si>
  <si>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</si>
  <si>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</si>
  <si>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</si>
  <si>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</si>
  <si>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</si>
  <si>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</si>
  <si>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</si>
  <si>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</si>
  <si>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</si>
  <si>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</si>
  <si>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</si>
  <si>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</si>
  <si>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</si>
  <si>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</si>
  <si>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</si>
  <si>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</si>
  <si>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</si>
  <si>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</si>
  <si>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</si>
  <si>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</si>
  <si>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</si>
  <si>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</si>
  <si>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</si>
  <si>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</si>
  <si>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</si>
  <si>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</si>
  <si>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</si>
  <si>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</si>
  <si>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</si>
  <si>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</si>
  <si>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</si>
  <si>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</si>
  <si>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</si>
  <si>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</si>
  <si>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</si>
  <si>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</si>
  <si>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</si>
  <si>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</si>
  <si>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</si>
  <si>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</si>
  <si>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</si>
  <si>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</si>
  <si>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</si>
  <si>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</si>
  <si>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</si>
  <si>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</si>
  <si>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</si>
  <si>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</si>
  <si>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</si>
  <si>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</si>
  <si>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</si>
  <si>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</si>
  <si>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</si>
  <si>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</si>
  <si>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</si>
  <si>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</si>
  <si>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</si>
  <si>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</si>
  <si>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</si>
  <si>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</si>
  <si>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</si>
  <si>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</si>
  <si>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</si>
  <si>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</si>
  <si>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</si>
  <si>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</si>
  <si>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</si>
  <si>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</si>
  <si>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</si>
  <si>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</si>
  <si>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</si>
  <si>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</si>
  <si>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</si>
  <si>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</si>
  <si>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</si>
  <si>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</si>
  <si>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</si>
  <si>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</si>
  <si>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</si>
  <si>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</si>
  <si>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</si>
  <si>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</si>
  <si>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</si>
  <si>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</si>
  <si>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</si>
  <si>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</si>
  <si>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</si>
  <si>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</si>
  <si>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</si>
  <si>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</si>
  <si>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</si>
  <si>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</si>
  <si>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</si>
  <si>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</si>
  <si>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</si>
  <si>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</si>
  <si>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</si>
  <si>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</si>
  <si>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</si>
  <si>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</si>
  <si>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</si>
  <si>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</si>
  <si>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</si>
  <si>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</si>
  <si>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</si>
  <si>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</si>
  <si>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</si>
  <si>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</si>
  <si>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</si>
  <si>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</si>
  <si>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</si>
  <si>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</si>
  <si>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</si>
  <si>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</si>
  <si>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</si>
  <si>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</si>
  <si>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</si>
  <si>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</si>
  <si>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</si>
  <si>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</si>
  <si>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</si>
  <si>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</si>
  <si>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</si>
  <si>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</si>
  <si>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</si>
  <si>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</si>
  <si>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</si>
  <si>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</si>
  <si>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</si>
  <si>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</si>
  <si>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</si>
  <si>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</si>
  <si>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</si>
  <si>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</si>
  <si>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</si>
  <si>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</si>
  <si>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</si>
  <si>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</si>
  <si>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</si>
  <si>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</si>
  <si>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</si>
  <si>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</si>
  <si>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</si>
  <si>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</si>
  <si>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</si>
  <si>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</si>
  <si>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</si>
  <si>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</si>
  <si>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</si>
  <si>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</si>
  <si>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</si>
  <si>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</si>
  <si>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</si>
  <si>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</si>
  <si>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</si>
  <si>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</si>
  <si>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</si>
  <si>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</si>
  <si>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</si>
  <si>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</si>
  <si>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</si>
  <si>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</si>
  <si>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</si>
  <si>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</si>
  <si>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</si>
  <si>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</si>
  <si>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</si>
  <si>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</si>
  <si>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</si>
  <si>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</si>
  <si>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</si>
  <si>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</si>
  <si>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</si>
  <si>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</si>
  <si>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</si>
  <si>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</si>
  <si>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</si>
  <si>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</si>
  <si>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</si>
  <si>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</si>
  <si>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</si>
  <si>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</si>
  <si>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</si>
  <si>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</si>
  <si>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</si>
  <si>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</si>
  <si>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</si>
  <si>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</si>
  <si>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</si>
  <si>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</si>
  <si>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</si>
  <si>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</si>
  <si>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</si>
  <si>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</si>
  <si>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</si>
  <si>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</si>
  <si>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</si>
  <si>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</si>
  <si>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</si>
  <si>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</si>
  <si>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</si>
  <si>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</si>
  <si>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</si>
  <si>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</si>
  <si>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</si>
  <si>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</si>
  <si>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</si>
  <si>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</si>
  <si>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</si>
  <si>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</si>
  <si>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</si>
  <si>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</si>
  <si>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</si>
  <si>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</si>
  <si>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</si>
  <si>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</si>
  <si>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</si>
  <si>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</si>
  <si>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</si>
  <si>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</si>
  <si>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</si>
  <si>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</si>
  <si>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</si>
  <si>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</si>
  <si>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</si>
  <si>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</si>
  <si>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</si>
  <si>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</si>
  <si>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</si>
  <si>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</si>
  <si>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</si>
  <si>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</si>
  <si>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</si>
  <si>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</si>
  <si>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</si>
  <si>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</si>
  <si>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</si>
  <si>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</si>
  <si>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</si>
  <si>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</si>
  <si>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</si>
  <si>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</si>
  <si>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</si>
  <si>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</si>
  <si>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</si>
  <si>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</si>
  <si>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</si>
  <si>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</si>
  <si>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</si>
  <si>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</si>
  <si>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</si>
  <si>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</si>
  <si>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</si>
  <si>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</si>
  <si>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</si>
  <si>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</si>
  <si>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</si>
  <si>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</si>
  <si>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</si>
  <si>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</si>
  <si>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</si>
  <si>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</si>
  <si>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</si>
  <si>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</si>
  <si>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</si>
  <si>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</si>
  <si>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</si>
  <si>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</si>
  <si>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</si>
  <si>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</si>
  <si>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</si>
  <si>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</si>
  <si>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</si>
  <si>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</si>
  <si>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</si>
  <si>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</si>
  <si>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</si>
  <si>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</si>
  <si>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</si>
  <si>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</si>
  <si>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</si>
  <si>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</si>
  <si>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</si>
  <si>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</si>
  <si>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</si>
  <si>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</si>
  <si>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</si>
  <si>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</si>
  <si>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</si>
  <si>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</si>
  <si>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</si>
  <si>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</si>
  <si>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</si>
  <si>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</si>
  <si>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</si>
  <si>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</si>
  <si>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</si>
  <si>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</si>
  <si>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</si>
  <si>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</si>
  <si>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</si>
  <si>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</si>
  <si>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</si>
  <si>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</si>
  <si>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</si>
  <si>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</si>
  <si>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</si>
  <si>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</si>
  <si>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</si>
  <si>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</si>
  <si>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</si>
  <si>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</si>
  <si>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</si>
  <si>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</si>
  <si>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</si>
  <si>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</si>
  <si>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</si>
  <si>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</si>
  <si>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</si>
  <si>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</si>
  <si>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</si>
  <si>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</si>
  <si>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</si>
  <si>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</si>
  <si>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</si>
  <si>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</si>
  <si>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</si>
  <si>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</si>
  <si>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</si>
  <si>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</si>
  <si>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</si>
  <si>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</si>
  <si>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</si>
  <si>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</si>
  <si>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</si>
  <si>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</si>
  <si>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</si>
  <si>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</si>
  <si>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</si>
  <si>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</si>
  <si>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</si>
  <si>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</si>
  <si>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</si>
  <si>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</si>
  <si>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</si>
  <si>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</si>
  <si>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</si>
  <si>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</si>
  <si>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</si>
  <si>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</si>
  <si>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</si>
  <si>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</si>
  <si>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</si>
  <si>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</si>
  <si>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</si>
  <si>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</si>
  <si>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</si>
  <si>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</si>
  <si>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</si>
  <si>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</si>
  <si>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</si>
  <si>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</si>
  <si>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</si>
  <si>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</si>
  <si>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</si>
  <si>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</si>
  <si>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</si>
  <si>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</si>
  <si>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</si>
  <si>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</si>
  <si>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</si>
  <si>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</si>
  <si>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</si>
  <si>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</si>
  <si>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</si>
  <si>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</si>
  <si>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</si>
  <si>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</si>
  <si>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</si>
  <si>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</si>
  <si>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</si>
  <si>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</si>
  <si>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</si>
  <si>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</si>
  <si>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</si>
  <si>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</si>
  <si>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</si>
  <si>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</si>
  <si>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</si>
  <si>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</si>
  <si>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</si>
  <si>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</si>
  <si>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</si>
  <si>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</si>
  <si>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</si>
  <si>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</si>
  <si>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</si>
  <si>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</si>
  <si>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</si>
  <si>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</si>
  <si>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</si>
  <si>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</si>
  <si>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</si>
  <si>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</si>
  <si>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</si>
  <si>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</si>
  <si>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</si>
  <si>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</si>
  <si>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</si>
  <si>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</si>
  <si>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</si>
  <si>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</si>
  <si>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</si>
  <si>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</si>
  <si>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</si>
  <si>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</si>
  <si>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</si>
  <si>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</si>
  <si>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</si>
  <si>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</si>
  <si>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</si>
  <si>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</si>
  <si>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</si>
  <si>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</si>
  <si>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</si>
  <si>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</si>
  <si>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</si>
  <si>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</si>
  <si>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</si>
  <si>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</si>
  <si>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</si>
  <si>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</si>
  <si>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</si>
  <si>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</si>
  <si>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</si>
  <si>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</si>
  <si>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</si>
  <si>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</si>
  <si>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</si>
  <si>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</si>
  <si>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</si>
  <si>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</si>
  <si>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</si>
  <si>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</si>
  <si>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</si>
  <si>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</si>
  <si>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</si>
  <si>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</si>
  <si>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</si>
  <si>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</si>
  <si>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</si>
  <si>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</si>
  <si>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</si>
  <si>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</si>
  <si>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</si>
  <si>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</si>
  <si>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</si>
  <si>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</si>
  <si>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</si>
  <si>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</si>
  <si>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</si>
  <si>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</si>
  <si>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</si>
  <si>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</si>
  <si>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</si>
  <si>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</si>
  <si>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</si>
  <si>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</si>
  <si>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</si>
  <si>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</si>
  <si>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</si>
  <si>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</si>
  <si>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</si>
  <si>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</si>
  <si>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</si>
  <si>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</si>
  <si>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</si>
  <si>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</si>
  <si>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</si>
  <si>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</si>
  <si>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</si>
  <si>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</si>
  <si>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</si>
  <si>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</si>
  <si>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</si>
  <si>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</si>
  <si>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VOŠTARNICA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</si>
</sst>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1833175.83</v>
      </c>
      <c r="D2" s="6">
        <f>'PR-RAS'!E6</f>
        <v>2252792.7300000004</v>
      </c>
      <c r="E2" s="6">
        <v>0</v>
      </c>
      <c r="F2" s="6">
        <v>0</v>
      </c>
      <c r="G2" s="7">
        <f t="shared" ref="G2:G264" si="0">(B2/1000)*(C2*1+D2*2)</f>
        <v>6338.7612900000013</v>
      </c>
      <c r="H2" s="7">
        <f t="shared" ref="H2:H264" si="1">ABS(C2-ROUND(C2,0))+ABS(D2-ROUND(D2,0))</f>
        <v>0.43999999947845936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1576293.09</v>
      </c>
      <c r="D46" s="1">
        <f>'PR-RAS'!E50</f>
        <v>1961081.6700000002</v>
      </c>
      <c r="E46" s="1">
        <v>0</v>
      </c>
      <c r="F46" s="1">
        <v>0</v>
      </c>
      <c r="G46" s="2">
        <f t="shared" si="0"/>
        <v>247430.53935000001</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1575781.24</v>
      </c>
      <c r="D64" s="1">
        <f>'PR-RAS'!E68</f>
        <v>1922687.33</v>
      </c>
      <c r="E64" s="1">
        <v>0</v>
      </c>
      <c r="F64" s="1">
        <v>0</v>
      </c>
      <c r="G64" s="2">
        <f t="shared" si="0"/>
        <v>341532.82170000003</v>
      </c>
      <c r="H64" s="2">
        <f t="shared" si="1"/>
        <v>0.57000000006519258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1575781.24</v>
      </c>
      <c r="D65" s="1">
        <f>'PR-RAS'!E69</f>
        <v>1922687.33</v>
      </c>
      <c r="E65" s="1">
        <v>0</v>
      </c>
      <c r="F65" s="1">
        <v>0</v>
      </c>
      <c r="G65" s="2">
        <f t="shared" si="0"/>
        <v>346953.97760000004</v>
      </c>
      <c r="H65" s="2">
        <f t="shared" si="1"/>
        <v>0.57000000006519258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511.85</v>
      </c>
      <c r="D73" s="1">
        <f>'PR-RAS'!E77</f>
        <v>38394.339999999997</v>
      </c>
      <c r="E73" s="1">
        <v>0</v>
      </c>
      <c r="F73" s="1">
        <v>0</v>
      </c>
      <c r="G73" s="2">
        <f t="shared" si="0"/>
        <v>5565.6381599999995</v>
      </c>
      <c r="H73" s="2">
        <f t="shared" si="1"/>
        <v>0.4899999999964848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5583.77</v>
      </c>
      <c r="E74" s="1">
        <v>0</v>
      </c>
      <c r="F74" s="1">
        <v>0</v>
      </c>
      <c r="G74" s="2">
        <f t="shared" si="0"/>
        <v>815.23041999999998</v>
      </c>
      <c r="H74" s="2">
        <f t="shared" si="1"/>
        <v>0.22999999999956344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511.85</v>
      </c>
      <c r="D76" s="1">
        <f>'PR-RAS'!E80</f>
        <v>32810.57</v>
      </c>
      <c r="E76" s="1">
        <v>0</v>
      </c>
      <c r="F76" s="1">
        <v>0</v>
      </c>
      <c r="G76" s="2">
        <f t="shared" si="0"/>
        <v>4959.9742500000002</v>
      </c>
      <c r="H76" s="2">
        <f t="shared" si="1"/>
        <v>0.5800000000002683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270.04000000000002</v>
      </c>
      <c r="E78" s="1">
        <v>0</v>
      </c>
      <c r="F78" s="1">
        <v>0</v>
      </c>
      <c r="G78" s="2">
        <f t="shared" si="0"/>
        <v>41.587699999999998</v>
      </c>
      <c r="H78" s="2">
        <f t="shared" si="1"/>
        <v>6.0000000000020468E-2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270.04000000000002</v>
      </c>
      <c r="E79" s="1">
        <v>0</v>
      </c>
      <c r="F79" s="1">
        <v>0</v>
      </c>
      <c r="G79" s="2">
        <f t="shared" si="0"/>
        <v>42.127800000000001</v>
      </c>
      <c r="H79" s="2">
        <f t="shared" si="1"/>
        <v>6.0000000000020468E-2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0.02</v>
      </c>
      <c r="D86" s="1">
        <f>'PR-RAS'!E90</f>
        <v>270.04000000000002</v>
      </c>
      <c r="E86" s="1">
        <v>0</v>
      </c>
      <c r="F86" s="1">
        <v>0</v>
      </c>
      <c r="G86" s="2">
        <f t="shared" si="0"/>
        <v>45.908500000000004</v>
      </c>
      <c r="H86" s="2">
        <f t="shared" si="1"/>
        <v>6.0000000000020468E-2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630.35</v>
      </c>
      <c r="D102" s="1">
        <f>'PR-RAS'!E106</f>
        <v>0</v>
      </c>
      <c r="E102" s="1">
        <v>0</v>
      </c>
      <c r="F102" s="1">
        <v>0</v>
      </c>
      <c r="G102" s="2">
        <f t="shared" si="0"/>
        <v>63.665350000000004</v>
      </c>
      <c r="H102" s="2">
        <f t="shared" si="1"/>
        <v>0.35000000000002274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630.35</v>
      </c>
      <c r="D108" s="1">
        <f>'PR-RAS'!E112</f>
        <v>0</v>
      </c>
      <c r="E108" s="1">
        <v>0</v>
      </c>
      <c r="F108" s="1">
        <v>0</v>
      </c>
      <c r="G108" s="2">
        <f t="shared" si="0"/>
        <v>67.447450000000003</v>
      </c>
      <c r="H108" s="2">
        <f t="shared" si="1"/>
        <v>0.35000000000002274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630.35</v>
      </c>
      <c r="D113" s="1">
        <f>'PR-RAS'!E117</f>
        <v>0</v>
      </c>
      <c r="E113" s="1">
        <v>0</v>
      </c>
      <c r="F113" s="1">
        <v>0</v>
      </c>
      <c r="G113" s="2">
        <f t="shared" si="0"/>
        <v>70.59920000000001</v>
      </c>
      <c r="H113" s="2">
        <f t="shared" si="1"/>
        <v>0.35000000000002274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1901</v>
      </c>
      <c r="D120" s="1">
        <f>'PR-RAS'!E124</f>
        <v>1353.26</v>
      </c>
      <c r="E120" s="1">
        <v>0</v>
      </c>
      <c r="F120" s="1">
        <v>0</v>
      </c>
      <c r="G120" s="2">
        <f t="shared" si="0"/>
        <v>548.29488000000003</v>
      </c>
      <c r="H120" s="2">
        <f t="shared" si="1"/>
        <v>0.25999999999999091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1901</v>
      </c>
      <c r="D121" s="1">
        <f>'PR-RAS'!E125</f>
        <v>1065</v>
      </c>
      <c r="E121" s="1">
        <v>0</v>
      </c>
      <c r="F121" s="1">
        <v>0</v>
      </c>
      <c r="G121" s="2">
        <f t="shared" si="0"/>
        <v>483.71999999999997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1901</v>
      </c>
      <c r="D122" s="1">
        <f>'PR-RAS'!E126</f>
        <v>1065</v>
      </c>
      <c r="E122" s="1">
        <v>0</v>
      </c>
      <c r="F122" s="1">
        <v>0</v>
      </c>
      <c r="G122" s="2">
        <f t="shared" si="0"/>
        <v>487.75099999999998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288.26</v>
      </c>
      <c r="E124" s="1">
        <v>0</v>
      </c>
      <c r="F124" s="1">
        <v>0</v>
      </c>
      <c r="G124" s="2">
        <f t="shared" si="0"/>
        <v>70.911959999999993</v>
      </c>
      <c r="H124" s="2">
        <f t="shared" si="1"/>
        <v>0.25999999999999091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38.36</v>
      </c>
      <c r="E125" s="1">
        <v>0</v>
      </c>
      <c r="F125" s="1">
        <v>0</v>
      </c>
      <c r="G125" s="2">
        <f t="shared" si="0"/>
        <v>9.51328</v>
      </c>
      <c r="H125" s="2">
        <f t="shared" si="1"/>
        <v>0.35999999999999943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249.9</v>
      </c>
      <c r="E126" s="1">
        <v>0</v>
      </c>
      <c r="F126" s="1">
        <v>0</v>
      </c>
      <c r="G126" s="2">
        <f t="shared" si="0"/>
        <v>62.475000000000001</v>
      </c>
      <c r="H126" s="2">
        <f t="shared" si="1"/>
        <v>9.9999999999994316E-2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254351.37</v>
      </c>
      <c r="D129" s="1">
        <f>'PR-RAS'!E133</f>
        <v>290087.76</v>
      </c>
      <c r="E129" s="1">
        <v>0</v>
      </c>
      <c r="F129" s="1">
        <v>0</v>
      </c>
      <c r="G129" s="2">
        <f t="shared" si="0"/>
        <v>106819.44192</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254351.37</v>
      </c>
      <c r="D130" s="1">
        <f>'PR-RAS'!E134</f>
        <v>290087.76</v>
      </c>
      <c r="E130" s="1">
        <v>0</v>
      </c>
      <c r="F130" s="1">
        <v>0</v>
      </c>
      <c r="G130" s="2">
        <f t="shared" si="0"/>
        <v>107653.96881000001</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177495.05</v>
      </c>
      <c r="D131" s="1">
        <f>'PR-RAS'!E135</f>
        <v>210951.95</v>
      </c>
      <c r="E131" s="1">
        <v>0</v>
      </c>
      <c r="F131" s="1">
        <v>0</v>
      </c>
      <c r="G131" s="2">
        <f t="shared" si="0"/>
        <v>77921.863499999992</v>
      </c>
      <c r="H131" s="2">
        <f t="shared" si="1"/>
        <v>9.9999999976716936E-2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76856.320000000007</v>
      </c>
      <c r="D132" s="1">
        <f>'PR-RAS'!E136</f>
        <v>79135.81</v>
      </c>
      <c r="E132" s="1">
        <v>0</v>
      </c>
      <c r="F132" s="1">
        <v>0</v>
      </c>
      <c r="G132" s="2">
        <f t="shared" si="0"/>
        <v>30801.760140000002</v>
      </c>
      <c r="H132" s="2">
        <f t="shared" si="1"/>
        <v>0.51000000000931323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1730081.4000000001</v>
      </c>
      <c r="D147" s="1">
        <f>'PR-RAS'!E151</f>
        <v>2208500.63</v>
      </c>
      <c r="E147" s="1">
        <v>0</v>
      </c>
      <c r="F147" s="1">
        <v>0</v>
      </c>
      <c r="G147" s="2">
        <f t="shared" si="0"/>
        <v>897474.06835999992</v>
      </c>
      <c r="H147" s="2">
        <f t="shared" si="1"/>
        <v>0.7700000002514571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1327265.22</v>
      </c>
      <c r="D148" s="1">
        <f>'PR-RAS'!E152</f>
        <v>1792340.7799999998</v>
      </c>
      <c r="E148" s="1">
        <v>0</v>
      </c>
      <c r="F148" s="1">
        <v>0</v>
      </c>
      <c r="G148" s="2">
        <f t="shared" si="0"/>
        <v>722056.17665999988</v>
      </c>
      <c r="H148" s="2">
        <f t="shared" si="1"/>
        <v>0.44000000017695129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1105970.52</v>
      </c>
      <c r="D149" s="1">
        <f>'PR-RAS'!E153</f>
        <v>1499236.88</v>
      </c>
      <c r="E149" s="1">
        <v>0</v>
      </c>
      <c r="F149" s="1">
        <v>0</v>
      </c>
      <c r="G149" s="2">
        <f t="shared" si="0"/>
        <v>607457.75343999988</v>
      </c>
      <c r="H149" s="2">
        <f t="shared" si="1"/>
        <v>0.60000000009313226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1038851.27</v>
      </c>
      <c r="D150" s="1">
        <f>'PR-RAS'!E154</f>
        <v>1403234.38</v>
      </c>
      <c r="E150" s="1">
        <v>0</v>
      </c>
      <c r="F150" s="1">
        <v>0</v>
      </c>
      <c r="G150" s="2">
        <f t="shared" si="0"/>
        <v>572952.68446999998</v>
      </c>
      <c r="H150" s="2">
        <f t="shared" si="1"/>
        <v>0.64999999990686774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23231.15</v>
      </c>
      <c r="D152" s="1">
        <f>'PR-RAS'!E156</f>
        <v>30915.759999999998</v>
      </c>
      <c r="E152" s="1">
        <v>0</v>
      </c>
      <c r="F152" s="1">
        <v>0</v>
      </c>
      <c r="G152" s="2">
        <f t="shared" si="0"/>
        <v>12844.463169999999</v>
      </c>
      <c r="H152" s="2">
        <f t="shared" si="1"/>
        <v>0.3900000000030559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43888.1</v>
      </c>
      <c r="D153" s="1">
        <f>'PR-RAS'!E157</f>
        <v>65086.74</v>
      </c>
      <c r="E153" s="1">
        <v>0</v>
      </c>
      <c r="F153" s="1">
        <v>0</v>
      </c>
      <c r="G153" s="2">
        <f t="shared" si="0"/>
        <v>26457.360159999997</v>
      </c>
      <c r="H153" s="2">
        <f t="shared" si="1"/>
        <v>0.36000000000058208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53117.74</v>
      </c>
      <c r="D154" s="1">
        <f>'PR-RAS'!E158</f>
        <v>64448.72</v>
      </c>
      <c r="E154" s="1">
        <v>0</v>
      </c>
      <c r="F154" s="1">
        <v>0</v>
      </c>
      <c r="G154" s="2">
        <f t="shared" si="0"/>
        <v>27848.322539999997</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168176.96</v>
      </c>
      <c r="D155" s="1">
        <f>'PR-RAS'!E159</f>
        <v>228655.18</v>
      </c>
      <c r="E155" s="1">
        <v>0</v>
      </c>
      <c r="F155" s="1">
        <v>0</v>
      </c>
      <c r="G155" s="2">
        <f t="shared" si="0"/>
        <v>96325.047279999984</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168176.96</v>
      </c>
      <c r="D157" s="1">
        <f>'PR-RAS'!E161</f>
        <v>228655.18</v>
      </c>
      <c r="E157" s="1">
        <v>0</v>
      </c>
      <c r="F157" s="1">
        <v>0</v>
      </c>
      <c r="G157" s="2">
        <f t="shared" si="0"/>
        <v>97576.021919999985</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340001.4</v>
      </c>
      <c r="D159" s="1">
        <f>'PR-RAS'!E163</f>
        <v>344646.85</v>
      </c>
      <c r="E159" s="1">
        <v>0</v>
      </c>
      <c r="F159" s="1">
        <v>0</v>
      </c>
      <c r="G159" s="2">
        <f t="shared" si="0"/>
        <v>162628.62580000001</v>
      </c>
      <c r="H159" s="2">
        <f t="shared" si="1"/>
        <v>0.55000000004656613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50707.83</v>
      </c>
      <c r="D160" s="1">
        <f>'PR-RAS'!E164</f>
        <v>51555.39</v>
      </c>
      <c r="E160" s="1">
        <v>0</v>
      </c>
      <c r="F160" s="1">
        <v>0</v>
      </c>
      <c r="G160" s="2">
        <f t="shared" si="0"/>
        <v>24457.15899</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7410.91</v>
      </c>
      <c r="D161" s="1">
        <f>'PR-RAS'!E165</f>
        <v>6545.82</v>
      </c>
      <c r="E161" s="1">
        <v>0</v>
      </c>
      <c r="F161" s="1">
        <v>0</v>
      </c>
      <c r="G161" s="2">
        <f t="shared" si="0"/>
        <v>3280.4079999999999</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37141.42</v>
      </c>
      <c r="D162" s="1">
        <f>'PR-RAS'!E166</f>
        <v>41200.57</v>
      </c>
      <c r="E162" s="1">
        <v>0</v>
      </c>
      <c r="F162" s="1">
        <v>0</v>
      </c>
      <c r="G162" s="2">
        <f t="shared" si="0"/>
        <v>19246.352159999999</v>
      </c>
      <c r="H162" s="2">
        <f t="shared" si="1"/>
        <v>0.84999999999854481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6155.5</v>
      </c>
      <c r="D163" s="1">
        <f>'PR-RAS'!E167</f>
        <v>3809</v>
      </c>
      <c r="E163" s="1">
        <v>0</v>
      </c>
      <c r="F163" s="1">
        <v>0</v>
      </c>
      <c r="G163" s="2">
        <f t="shared" si="0"/>
        <v>2231.3070000000002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57334.579999999994</v>
      </c>
      <c r="D165" s="1">
        <f>'PR-RAS'!E169</f>
        <v>68375.28</v>
      </c>
      <c r="E165" s="1">
        <v>0</v>
      </c>
      <c r="F165" s="1">
        <v>0</v>
      </c>
      <c r="G165" s="2">
        <f t="shared" si="0"/>
        <v>31829.962959999997</v>
      </c>
      <c r="H165" s="2">
        <f t="shared" si="1"/>
        <v>0.70000000000436557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15469.51</v>
      </c>
      <c r="D166" s="1">
        <f>'PR-RAS'!E170</f>
        <v>17116.29</v>
      </c>
      <c r="E166" s="1">
        <v>0</v>
      </c>
      <c r="F166" s="1">
        <v>0</v>
      </c>
      <c r="G166" s="2">
        <f t="shared" si="0"/>
        <v>8200.8448500000013</v>
      </c>
      <c r="H166" s="2">
        <f t="shared" si="1"/>
        <v>0.78000000000065484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23944.25</v>
      </c>
      <c r="D167" s="1">
        <f>'PR-RAS'!E171</f>
        <v>25846.05</v>
      </c>
      <c r="E167" s="1">
        <v>0</v>
      </c>
      <c r="F167" s="1">
        <v>0</v>
      </c>
      <c r="G167" s="2">
        <f t="shared" si="0"/>
        <v>12555.634100000001</v>
      </c>
      <c r="H167" s="2">
        <f t="shared" si="1"/>
        <v>0.2999999999992724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15005.1</v>
      </c>
      <c r="D168" s="1">
        <f>'PR-RAS'!E172</f>
        <v>24731.59</v>
      </c>
      <c r="E168" s="1">
        <v>0</v>
      </c>
      <c r="F168" s="1">
        <v>0</v>
      </c>
      <c r="G168" s="2">
        <f t="shared" si="0"/>
        <v>10766.20276</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614.34</v>
      </c>
      <c r="D169" s="1">
        <f>'PR-RAS'!E173</f>
        <v>563.99</v>
      </c>
      <c r="E169" s="1">
        <v>0</v>
      </c>
      <c r="F169" s="1">
        <v>0</v>
      </c>
      <c r="G169" s="2">
        <f t="shared" si="0"/>
        <v>292.70976000000007</v>
      </c>
      <c r="H169" s="2">
        <f t="shared" si="1"/>
        <v>0.35000000000002274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2301.38</v>
      </c>
      <c r="D170" s="1">
        <f>'PR-RAS'!E174</f>
        <v>38.36</v>
      </c>
      <c r="E170" s="1">
        <v>0</v>
      </c>
      <c r="F170" s="1">
        <v>0</v>
      </c>
      <c r="G170" s="2">
        <f t="shared" si="0"/>
        <v>401.89890000000003</v>
      </c>
      <c r="H170" s="2">
        <f t="shared" si="1"/>
        <v>0.74000000000010857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79</v>
      </c>
      <c r="E172" s="1">
        <v>0</v>
      </c>
      <c r="F172" s="1">
        <v>0</v>
      </c>
      <c r="G172" s="2">
        <f t="shared" si="0"/>
        <v>27.018000000000001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224498.26</v>
      </c>
      <c r="D173" s="1">
        <f>'PR-RAS'!E177</f>
        <v>215879.77</v>
      </c>
      <c r="E173" s="1">
        <v>0</v>
      </c>
      <c r="F173" s="1">
        <v>0</v>
      </c>
      <c r="G173" s="2">
        <f t="shared" si="0"/>
        <v>112876.3416</v>
      </c>
      <c r="H173" s="2">
        <f t="shared" si="1"/>
        <v>0.4900000000197906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196953</v>
      </c>
      <c r="D174" s="1">
        <f>'PR-RAS'!E178</f>
        <v>167108.82999999999</v>
      </c>
      <c r="E174" s="1">
        <v>0</v>
      </c>
      <c r="F174" s="1">
        <v>0</v>
      </c>
      <c r="G174" s="2">
        <f t="shared" si="0"/>
        <v>91892.524179999979</v>
      </c>
      <c r="H174" s="2">
        <f t="shared" si="1"/>
        <v>0.17000000001280569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3622.06</v>
      </c>
      <c r="D175" s="1">
        <f>'PR-RAS'!E179</f>
        <v>22308.66</v>
      </c>
      <c r="E175" s="1">
        <v>0</v>
      </c>
      <c r="F175" s="1">
        <v>0</v>
      </c>
      <c r="G175" s="2">
        <f t="shared" si="0"/>
        <v>8393.6521199999988</v>
      </c>
      <c r="H175" s="2">
        <f t="shared" si="1"/>
        <v>0.40000000000009095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248.85</v>
      </c>
      <c r="D176" s="1">
        <f>'PR-RAS'!E180</f>
        <v>248.85</v>
      </c>
      <c r="E176" s="1">
        <v>0</v>
      </c>
      <c r="F176" s="1">
        <v>0</v>
      </c>
      <c r="G176" s="2">
        <f t="shared" si="0"/>
        <v>130.64624999999998</v>
      </c>
      <c r="H176" s="2">
        <f t="shared" si="1"/>
        <v>0.30000000000001137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4231.54</v>
      </c>
      <c r="D177" s="1">
        <f>'PR-RAS'!E181</f>
        <v>4216.43</v>
      </c>
      <c r="E177" s="1">
        <v>0</v>
      </c>
      <c r="F177" s="1">
        <v>0</v>
      </c>
      <c r="G177" s="2">
        <f t="shared" si="0"/>
        <v>2228.9344000000001</v>
      </c>
      <c r="H177" s="2">
        <f t="shared" si="1"/>
        <v>0.89000000000032742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1826.76</v>
      </c>
      <c r="D178" s="1">
        <f>'PR-RAS'!E182</f>
        <v>2983.26</v>
      </c>
      <c r="E178" s="1">
        <v>0</v>
      </c>
      <c r="F178" s="1">
        <v>0</v>
      </c>
      <c r="G178" s="2">
        <f t="shared" si="0"/>
        <v>1379.41056</v>
      </c>
      <c r="H178" s="2">
        <f t="shared" si="1"/>
        <v>0.50000000000022737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2827.53</v>
      </c>
      <c r="D179" s="1">
        <f>'PR-RAS'!E183</f>
        <v>966.91</v>
      </c>
      <c r="E179" s="1">
        <v>0</v>
      </c>
      <c r="F179" s="1">
        <v>0</v>
      </c>
      <c r="G179" s="2">
        <f t="shared" si="0"/>
        <v>847.52030000000002</v>
      </c>
      <c r="H179" s="2">
        <f t="shared" si="1"/>
        <v>0.55999999999983174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5924.69</v>
      </c>
      <c r="D180" s="1">
        <f>'PR-RAS'!E184</f>
        <v>6335.29</v>
      </c>
      <c r="E180" s="1">
        <v>0</v>
      </c>
      <c r="F180" s="1">
        <v>0</v>
      </c>
      <c r="G180" s="2">
        <f t="shared" si="0"/>
        <v>3328.5533299999997</v>
      </c>
      <c r="H180" s="2">
        <f t="shared" si="1"/>
        <v>0.6000000000003638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2231.86</v>
      </c>
      <c r="D181" s="1">
        <f>'PR-RAS'!E185</f>
        <v>3695.36</v>
      </c>
      <c r="E181" s="1">
        <v>0</v>
      </c>
      <c r="F181" s="1">
        <v>0</v>
      </c>
      <c r="G181" s="2">
        <f t="shared" si="0"/>
        <v>1732.0644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6631.97</v>
      </c>
      <c r="D182" s="1">
        <f>'PR-RAS'!E186</f>
        <v>8016.18</v>
      </c>
      <c r="E182" s="1">
        <v>0</v>
      </c>
      <c r="F182" s="1">
        <v>0</v>
      </c>
      <c r="G182" s="2">
        <f t="shared" si="0"/>
        <v>4102.2437300000001</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7460.73</v>
      </c>
      <c r="D184" s="1">
        <f>'PR-RAS'!E188</f>
        <v>8836.41</v>
      </c>
      <c r="E184" s="1">
        <v>0</v>
      </c>
      <c r="F184" s="1">
        <v>0</v>
      </c>
      <c r="G184" s="2">
        <f t="shared" si="0"/>
        <v>4599.4396499999993</v>
      </c>
      <c r="H184" s="2">
        <f t="shared" si="1"/>
        <v>0.68000000000029104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3244.17</v>
      </c>
      <c r="D186" s="1">
        <f>'PR-RAS'!E190</f>
        <v>3004.35</v>
      </c>
      <c r="E186" s="1">
        <v>0</v>
      </c>
      <c r="F186" s="1">
        <v>0</v>
      </c>
      <c r="G186" s="2">
        <f t="shared" si="0"/>
        <v>1711.7809499999998</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2436.7399999999998</v>
      </c>
      <c r="D187" s="1">
        <f>'PR-RAS'!E191</f>
        <v>1609.06</v>
      </c>
      <c r="E187" s="1">
        <v>0</v>
      </c>
      <c r="F187" s="1">
        <v>0</v>
      </c>
      <c r="G187" s="2">
        <f t="shared" si="0"/>
        <v>1051.80396</v>
      </c>
      <c r="H187" s="2">
        <f t="shared" si="1"/>
        <v>0.32000000000016371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135</v>
      </c>
      <c r="E188" s="1">
        <v>0</v>
      </c>
      <c r="F188" s="1">
        <v>0</v>
      </c>
      <c r="G188" s="2">
        <f t="shared" si="0"/>
        <v>83.469319999999996</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1384.43</v>
      </c>
      <c r="D189" s="1">
        <f>'PR-RAS'!E193</f>
        <v>4088</v>
      </c>
      <c r="E189" s="1">
        <v>0</v>
      </c>
      <c r="F189" s="1">
        <v>0</v>
      </c>
      <c r="G189" s="2">
        <f t="shared" si="0"/>
        <v>1797.3608400000001</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219.03</v>
      </c>
      <c r="D191" s="1">
        <f>'PR-RAS'!E195</f>
        <v>0</v>
      </c>
      <c r="E191" s="1">
        <v>0</v>
      </c>
      <c r="F191" s="1">
        <v>0</v>
      </c>
      <c r="G191" s="2">
        <f t="shared" si="0"/>
        <v>41.615700000000004</v>
      </c>
      <c r="H191" s="2">
        <f t="shared" si="1"/>
        <v>3.0000000000001137E-2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574.68999999999994</v>
      </c>
      <c r="D192" s="1">
        <f>'PR-RAS'!E196</f>
        <v>539.95000000000005</v>
      </c>
      <c r="E192" s="1">
        <v>0</v>
      </c>
      <c r="F192" s="1">
        <v>0</v>
      </c>
      <c r="G192" s="2">
        <f t="shared" si="0"/>
        <v>316.02669000000003</v>
      </c>
      <c r="H192" s="2">
        <f t="shared" si="1"/>
        <v>0.36000000000001364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574.68999999999994</v>
      </c>
      <c r="D206" s="1">
        <f>'PR-RAS'!E210</f>
        <v>539.95000000000005</v>
      </c>
      <c r="E206" s="1">
        <v>0</v>
      </c>
      <c r="F206" s="1">
        <v>0</v>
      </c>
      <c r="G206" s="2">
        <f t="shared" si="0"/>
        <v>339.19094999999999</v>
      </c>
      <c r="H206" s="2">
        <f t="shared" si="1"/>
        <v>0.36000000000001364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564.53</v>
      </c>
      <c r="D207" s="1">
        <f>'PR-RAS'!E211</f>
        <v>106.4</v>
      </c>
      <c r="E207" s="1">
        <v>0</v>
      </c>
      <c r="F207" s="1">
        <v>0</v>
      </c>
      <c r="G207" s="2">
        <f t="shared" si="0"/>
        <v>160.12997999999999</v>
      </c>
      <c r="H207" s="2">
        <f t="shared" si="1"/>
        <v>0.87000000000003297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10.16</v>
      </c>
      <c r="D209" s="1">
        <f>'PR-RAS'!E213</f>
        <v>433.55</v>
      </c>
      <c r="E209" s="1">
        <v>0</v>
      </c>
      <c r="F209" s="1">
        <v>0</v>
      </c>
      <c r="G209" s="2">
        <f t="shared" si="0"/>
        <v>182.47008</v>
      </c>
      <c r="H209" s="2">
        <f t="shared" si="1"/>
        <v>0.60999999999998877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62240.09</v>
      </c>
      <c r="D248" s="1">
        <f>'PR-RAS'!E252</f>
        <v>70973.05</v>
      </c>
      <c r="E248" s="1">
        <v>0</v>
      </c>
      <c r="F248" s="1">
        <v>0</v>
      </c>
      <c r="G248" s="2">
        <f t="shared" si="0"/>
        <v>50433.98893</v>
      </c>
      <c r="H248" s="2">
        <f t="shared" si="1"/>
        <v>0.13999999999941792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62240.09</v>
      </c>
      <c r="D255" s="1">
        <f>'PR-RAS'!E259</f>
        <v>70973.05</v>
      </c>
      <c r="E255" s="1">
        <v>0</v>
      </c>
      <c r="F255" s="1">
        <v>0</v>
      </c>
      <c r="G255" s="2">
        <f t="shared" si="0"/>
        <v>51863.292260000002</v>
      </c>
      <c r="H255" s="2">
        <f t="shared" si="1"/>
        <v>0.13999999999941792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59559.49</v>
      </c>
      <c r="D256" s="1">
        <f>'PR-RAS'!E260</f>
        <v>70614.86</v>
      </c>
      <c r="E256" s="1">
        <v>0</v>
      </c>
      <c r="F256" s="1">
        <v>0</v>
      </c>
      <c r="G256" s="2">
        <f t="shared" si="0"/>
        <v>51201.248549999997</v>
      </c>
      <c r="H256" s="2">
        <f t="shared" si="1"/>
        <v>0.62999999999738066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2680.6</v>
      </c>
      <c r="D257" s="1">
        <f>'PR-RAS'!E261</f>
        <v>358.19</v>
      </c>
      <c r="E257" s="1">
        <v>0</v>
      </c>
      <c r="F257" s="1">
        <v>0</v>
      </c>
      <c r="G257" s="2">
        <f t="shared" si="0"/>
        <v>869.62688000000003</v>
      </c>
      <c r="H257" s="2">
        <f t="shared" si="1"/>
        <v>0.59000000000008868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1730081.4000000001</v>
      </c>
      <c r="D285" s="1">
        <f>'PR-RAS'!E289</f>
        <v>2208500.63</v>
      </c>
      <c r="E285" s="1">
        <v>0</v>
      </c>
      <c r="F285" s="1">
        <v>0</v>
      </c>
      <c r="G285" s="2">
        <f t="shared" si="8"/>
        <v>1745771.47544</v>
      </c>
      <c r="H285" s="2">
        <f t="shared" si="9"/>
        <v>0.7700000002514571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103094.42999999993</v>
      </c>
      <c r="D286" s="1">
        <f>'PR-RAS'!E290</f>
        <v>44292.100000000559</v>
      </c>
      <c r="E286" s="1">
        <v>0</v>
      </c>
      <c r="F286" s="1">
        <v>0</v>
      </c>
      <c r="G286" s="2">
        <f t="shared" si="8"/>
        <v>54628.409550000295</v>
      </c>
      <c r="H286" s="2">
        <f t="shared" si="9"/>
        <v>0.53000000049360096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98289.02</v>
      </c>
      <c r="D289" s="1">
        <f>'PR-RAS'!E293</f>
        <v>31781.89</v>
      </c>
      <c r="E289" s="1">
        <v>0</v>
      </c>
      <c r="F289" s="1">
        <v>0</v>
      </c>
      <c r="G289" s="2">
        <f t="shared" si="8"/>
        <v>46613.60639999999</v>
      </c>
      <c r="H289" s="2">
        <f t="shared" si="9"/>
        <v>0.13000000000465661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532.89</v>
      </c>
      <c r="D293" s="1">
        <f>'PR-RAS'!E298</f>
        <v>0</v>
      </c>
      <c r="E293" s="1">
        <v>0</v>
      </c>
      <c r="F293" s="1">
        <v>0</v>
      </c>
      <c r="G293" s="2">
        <f t="shared" si="8"/>
        <v>155.60387999999998</v>
      </c>
      <c r="H293" s="2">
        <f t="shared" si="9"/>
        <v>0.11000000000001364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532.89</v>
      </c>
      <c r="D306" s="1">
        <f>'PR-RAS'!E311</f>
        <v>0</v>
      </c>
      <c r="E306" s="1">
        <v>0</v>
      </c>
      <c r="F306" s="1">
        <v>0</v>
      </c>
      <c r="G306" s="2">
        <f t="shared" si="8"/>
        <v>162.53144999999998</v>
      </c>
      <c r="H306" s="2">
        <f t="shared" si="9"/>
        <v>0.11000000000001364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532.89</v>
      </c>
      <c r="D307" s="1">
        <f>'PR-RAS'!E312</f>
        <v>0</v>
      </c>
      <c r="E307" s="1">
        <v>0</v>
      </c>
      <c r="F307" s="1">
        <v>0</v>
      </c>
      <c r="G307" s="2">
        <f t="shared" si="8"/>
        <v>163.06433999999999</v>
      </c>
      <c r="H307" s="2">
        <f t="shared" si="9"/>
        <v>0.11000000000001364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532.89</v>
      </c>
      <c r="D308" s="1">
        <f>'PR-RAS'!E313</f>
        <v>0</v>
      </c>
      <c r="E308" s="1">
        <v>0</v>
      </c>
      <c r="F308" s="1">
        <v>0</v>
      </c>
      <c r="G308" s="2">
        <f t="shared" si="8"/>
        <v>163.59723</v>
      </c>
      <c r="H308" s="2">
        <f t="shared" si="9"/>
        <v>0.11000000000001364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21155.1</v>
      </c>
      <c r="D345" s="1">
        <f>'PR-RAS'!E350</f>
        <v>71093.02</v>
      </c>
      <c r="E345" s="1">
        <v>0</v>
      </c>
      <c r="F345" s="1">
        <v>0</v>
      </c>
      <c r="G345" s="2">
        <f t="shared" si="8"/>
        <v>56189.352160000002</v>
      </c>
      <c r="H345" s="2">
        <f t="shared" si="9"/>
        <v>0.12000000000261934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4888.6000000000004</v>
      </c>
      <c r="D358" s="1">
        <f>'PR-RAS'!E363</f>
        <v>71093.02</v>
      </c>
      <c r="E358" s="1">
        <v>0</v>
      </c>
      <c r="F358" s="1">
        <v>0</v>
      </c>
      <c r="G358" s="2">
        <f t="shared" si="8"/>
        <v>52505.646480000003</v>
      </c>
      <c r="H358" s="2">
        <f t="shared" si="9"/>
        <v>0.42000000000371074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4401.6000000000004</v>
      </c>
      <c r="D364" s="1">
        <f>'PR-RAS'!E369</f>
        <v>37783.020000000004</v>
      </c>
      <c r="E364" s="1">
        <v>0</v>
      </c>
      <c r="F364" s="1">
        <v>0</v>
      </c>
      <c r="G364" s="2">
        <f t="shared" si="8"/>
        <v>29028.253320000003</v>
      </c>
      <c r="H364" s="2">
        <f t="shared" si="9"/>
        <v>0.42000000000371074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780</v>
      </c>
      <c r="D365" s="1">
        <f>'PR-RAS'!E370</f>
        <v>11452.92</v>
      </c>
      <c r="E365" s="1">
        <v>0</v>
      </c>
      <c r="F365" s="1">
        <v>0</v>
      </c>
      <c r="G365" s="2">
        <f t="shared" si="8"/>
        <v>8621.6457599999994</v>
      </c>
      <c r="H365" s="2">
        <f t="shared" si="9"/>
        <v>7.999999999992724E-2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817.95</v>
      </c>
      <c r="D366" s="1">
        <f>'PR-RAS'!E371</f>
        <v>0</v>
      </c>
      <c r="E366" s="1">
        <v>0</v>
      </c>
      <c r="F366" s="1">
        <v>0</v>
      </c>
      <c r="G366" s="2">
        <f t="shared" si="8"/>
        <v>298.55175000000003</v>
      </c>
      <c r="H366" s="2">
        <f t="shared" si="9"/>
        <v>4.9999999999954525E-2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12890.76</v>
      </c>
      <c r="E367" s="1">
        <v>0</v>
      </c>
      <c r="F367" s="1">
        <v>0</v>
      </c>
      <c r="G367" s="2">
        <f t="shared" si="8"/>
        <v>9436.0363199999993</v>
      </c>
      <c r="H367" s="2">
        <f t="shared" si="9"/>
        <v>0.23999999999978172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659.18</v>
      </c>
      <c r="E368" s="1">
        <v>0</v>
      </c>
      <c r="F368" s="1">
        <v>0</v>
      </c>
      <c r="G368" s="2">
        <f t="shared" si="8"/>
        <v>483.83811999999995</v>
      </c>
      <c r="H368" s="2">
        <f t="shared" si="9"/>
        <v>0.17999999999994998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370.65</v>
      </c>
      <c r="D369" s="1">
        <f>'PR-RAS'!E374</f>
        <v>0</v>
      </c>
      <c r="E369" s="1">
        <v>0</v>
      </c>
      <c r="F369" s="1">
        <v>0</v>
      </c>
      <c r="G369" s="2">
        <f t="shared" si="8"/>
        <v>136.39919999999998</v>
      </c>
      <c r="H369" s="2">
        <f t="shared" si="9"/>
        <v>0.35000000000002274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2433</v>
      </c>
      <c r="D370" s="1">
        <f>'PR-RAS'!E375</f>
        <v>12186.75</v>
      </c>
      <c r="E370" s="1">
        <v>0</v>
      </c>
      <c r="F370" s="1">
        <v>0</v>
      </c>
      <c r="G370" s="2">
        <f t="shared" si="8"/>
        <v>9891.5985000000001</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593.41</v>
      </c>
      <c r="E371" s="1">
        <v>0</v>
      </c>
      <c r="F371" s="1">
        <v>0</v>
      </c>
      <c r="G371" s="2">
        <f t="shared" si="8"/>
        <v>439.12339999999995</v>
      </c>
      <c r="H371" s="2">
        <f t="shared" si="9"/>
        <v>0.40999999999996817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237</v>
      </c>
      <c r="D378" s="1">
        <f>'PR-RAS'!E383</f>
        <v>310</v>
      </c>
      <c r="E378" s="1">
        <v>0</v>
      </c>
      <c r="F378" s="1">
        <v>0</v>
      </c>
      <c r="G378" s="2">
        <f t="shared" si="8"/>
        <v>323.089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237</v>
      </c>
      <c r="D379" s="1">
        <f>'PR-RAS'!E384</f>
        <v>310</v>
      </c>
      <c r="E379" s="1">
        <v>0</v>
      </c>
      <c r="F379" s="1">
        <v>0</v>
      </c>
      <c r="G379" s="2">
        <f t="shared" si="8"/>
        <v>323.94600000000003</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250</v>
      </c>
      <c r="D386" s="1">
        <f>'PR-RAS'!E391</f>
        <v>33000</v>
      </c>
      <c r="E386" s="1">
        <v>0</v>
      </c>
      <c r="F386" s="1">
        <v>0</v>
      </c>
      <c r="G386" s="2">
        <f t="shared" si="8"/>
        <v>25506.25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250</v>
      </c>
      <c r="D388" s="1">
        <f>'PR-RAS'!E393</f>
        <v>0</v>
      </c>
      <c r="E388" s="1">
        <v>0</v>
      </c>
      <c r="F388" s="1">
        <v>0</v>
      </c>
      <c r="G388" s="2">
        <f t="shared" si="8"/>
        <v>96.75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33000</v>
      </c>
      <c r="E390" s="1">
        <v>0</v>
      </c>
      <c r="F390" s="1">
        <v>0</v>
      </c>
      <c r="G390" s="2">
        <f t="shared" si="8"/>
        <v>25674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16266.5</v>
      </c>
      <c r="D397" s="1">
        <f>'PR-RAS'!E402</f>
        <v>0</v>
      </c>
      <c r="E397" s="1">
        <v>0</v>
      </c>
      <c r="F397" s="1">
        <v>0</v>
      </c>
      <c r="G397" s="2">
        <f t="shared" si="8"/>
        <v>6441.5340000000006</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16266.5</v>
      </c>
      <c r="D398" s="1">
        <f>'PR-RAS'!E403</f>
        <v>0</v>
      </c>
      <c r="E398" s="1">
        <v>0</v>
      </c>
      <c r="F398" s="1">
        <v>0</v>
      </c>
      <c r="G398" s="2">
        <f t="shared" si="8"/>
        <v>6457.8005000000003</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20622.21</v>
      </c>
      <c r="D403" s="1">
        <f>'PR-RAS'!E408</f>
        <v>71093.02</v>
      </c>
      <c r="E403" s="1">
        <v>0</v>
      </c>
      <c r="F403" s="1">
        <v>0</v>
      </c>
      <c r="G403" s="2">
        <f t="shared" si="8"/>
        <v>65448.916500000007</v>
      </c>
      <c r="H403" s="2">
        <f t="shared" si="9"/>
        <v>0.23000000000320142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15965.08</v>
      </c>
      <c r="D405" s="1">
        <f>'PR-RAS'!E410</f>
        <v>0</v>
      </c>
      <c r="E405" s="1">
        <v>0</v>
      </c>
      <c r="F405" s="1">
        <v>0</v>
      </c>
      <c r="G405" s="2">
        <f t="shared" si="8"/>
        <v>6449.8923200000008</v>
      </c>
      <c r="H405" s="2">
        <f t="shared" si="9"/>
        <v>7.999999999992724E-2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658.81</v>
      </c>
      <c r="D406" s="1">
        <f>'PR-RAS'!E411</f>
        <v>658.81</v>
      </c>
      <c r="E406" s="1">
        <v>0</v>
      </c>
      <c r="F406" s="1">
        <v>0</v>
      </c>
      <c r="G406" s="2">
        <f t="shared" si="8"/>
        <v>800.45415000000003</v>
      </c>
      <c r="H406" s="2">
        <f t="shared" si="9"/>
        <v>0.38000000000010914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1833708.72</v>
      </c>
      <c r="D407" s="1">
        <f>'PR-RAS'!E412</f>
        <v>2252792.7300000004</v>
      </c>
      <c r="E407" s="1">
        <v>0</v>
      </c>
      <c r="F407" s="1">
        <v>0</v>
      </c>
      <c r="G407" s="2">
        <f t="shared" si="8"/>
        <v>2573753.4370800005</v>
      </c>
      <c r="H407" s="2">
        <f t="shared" si="9"/>
        <v>0.54999999958090484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1751236.5000000002</v>
      </c>
      <c r="D408" s="1">
        <f>'PR-RAS'!E413</f>
        <v>2279593.65</v>
      </c>
      <c r="E408" s="1">
        <v>0</v>
      </c>
      <c r="F408" s="1">
        <v>0</v>
      </c>
      <c r="G408" s="2">
        <f t="shared" si="8"/>
        <v>2568342.4865999999</v>
      </c>
      <c r="H408" s="2">
        <f t="shared" si="9"/>
        <v>0.84999999986030161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82472.219999999739</v>
      </c>
      <c r="D409" s="1">
        <f>'PR-RAS'!E414</f>
        <v>0</v>
      </c>
      <c r="E409" s="1">
        <v>0</v>
      </c>
      <c r="F409" s="1">
        <v>0</v>
      </c>
      <c r="G409" s="2">
        <f t="shared" si="8"/>
        <v>33648.665759999894</v>
      </c>
      <c r="H409" s="2">
        <f t="shared" si="9"/>
        <v>0.21999999973922968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26800.91999999946</v>
      </c>
      <c r="E410" s="1">
        <v>0</v>
      </c>
      <c r="F410" s="1">
        <v>0</v>
      </c>
      <c r="G410" s="2">
        <f t="shared" si="8"/>
        <v>21923.152559999558</v>
      </c>
      <c r="H410" s="2">
        <f t="shared" si="9"/>
        <v>8.0000000540167093E-2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114254.1</v>
      </c>
      <c r="D412" s="1">
        <f>'PR-RAS'!E417</f>
        <v>31781.89</v>
      </c>
      <c r="E412" s="1">
        <v>0</v>
      </c>
      <c r="F412" s="1">
        <v>0</v>
      </c>
      <c r="G412" s="2">
        <f t="shared" si="8"/>
        <v>73083.148679999998</v>
      </c>
      <c r="H412" s="2">
        <f t="shared" si="9"/>
        <v>0.21000000000640284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658.81</v>
      </c>
      <c r="D413" s="1">
        <f>'PR-RAS'!E418</f>
        <v>658.81</v>
      </c>
      <c r="E413" s="1">
        <v>0</v>
      </c>
      <c r="F413" s="1">
        <v>0</v>
      </c>
      <c r="G413" s="2">
        <f t="shared" si="8"/>
        <v>814.28915999999992</v>
      </c>
      <c r="H413" s="2">
        <f t="shared" si="9"/>
        <v>0.38000000000010914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1833708.72</v>
      </c>
      <c r="D633" s="1">
        <f>'PR-RAS'!E639</f>
        <v>2252792.7300000004</v>
      </c>
      <c r="E633" s="1">
        <v>0</v>
      </c>
      <c r="F633" s="1">
        <v>0</v>
      </c>
      <c r="G633" s="2">
        <f t="shared" si="10"/>
        <v>4006433.9217600003</v>
      </c>
      <c r="H633" s="2">
        <f t="shared" si="11"/>
        <v>0.54999999958090484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1751236.5000000002</v>
      </c>
      <c r="D634" s="1">
        <f>'PR-RAS'!E640</f>
        <v>2279593.65</v>
      </c>
      <c r="E634" s="1">
        <v>0</v>
      </c>
      <c r="F634" s="1">
        <v>0</v>
      </c>
      <c r="G634" s="2">
        <f t="shared" si="10"/>
        <v>3994498.2653999999</v>
      </c>
      <c r="H634" s="2">
        <f t="shared" si="11"/>
        <v>0.84999999986030161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82472.219999999739</v>
      </c>
      <c r="D635" s="1">
        <f>'PR-RAS'!E641</f>
        <v>0</v>
      </c>
      <c r="E635" s="1">
        <v>0</v>
      </c>
      <c r="F635" s="1">
        <v>0</v>
      </c>
      <c r="G635" s="2">
        <f t="shared" si="10"/>
        <v>52287.387479999838</v>
      </c>
      <c r="H635" s="2">
        <f t="shared" si="11"/>
        <v>0.21999999973922968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26800.91999999946</v>
      </c>
      <c r="E636" s="1">
        <v>0</v>
      </c>
      <c r="F636" s="1">
        <v>0</v>
      </c>
      <c r="G636" s="2">
        <f t="shared" si="10"/>
        <v>34037.168399999311</v>
      </c>
      <c r="H636" s="2">
        <f t="shared" si="11"/>
        <v>8.0000000540167093E-2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114254.1</v>
      </c>
      <c r="D638" s="1">
        <f>'PR-RAS'!E644</f>
        <v>31781.89</v>
      </c>
      <c r="E638" s="1">
        <v>0</v>
      </c>
      <c r="F638" s="1">
        <v>0</v>
      </c>
      <c r="G638" s="2">
        <f t="shared" si="10"/>
        <v>113269.98956</v>
      </c>
      <c r="H638" s="2">
        <f t="shared" si="11"/>
        <v>0.21000000000640284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31781.880000000267</v>
      </c>
      <c r="D640" s="1">
        <f>'PR-RAS'!E646</f>
        <v>58582.809999999459</v>
      </c>
      <c r="E640" s="1">
        <v>0</v>
      </c>
      <c r="F640" s="1">
        <v>0</v>
      </c>
      <c r="G640" s="2">
        <f t="shared" si="10"/>
        <v>95177.452499999476</v>
      </c>
      <c r="H640" s="2">
        <f t="shared" si="11"/>
        <v>0.31000000027415808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121469.21</v>
      </c>
      <c r="D641" s="1">
        <f>'PR-RAS'!E647</f>
        <v>140729.85999999999</v>
      </c>
      <c r="E641" s="1">
        <v>0</v>
      </c>
      <c r="F641" s="1">
        <v>0</v>
      </c>
      <c r="G641" s="2">
        <f t="shared" si="10"/>
        <v>257874.51519999999</v>
      </c>
      <c r="H641" s="2">
        <f t="shared" si="11"/>
        <v>0.35000000002037268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21628.3</v>
      </c>
      <c r="D642" s="1">
        <f>'PR-RAS'!E649</f>
        <v>0</v>
      </c>
      <c r="E642" s="1">
        <v>0</v>
      </c>
      <c r="F642" s="1">
        <v>0</v>
      </c>
      <c r="G642" s="2">
        <f t="shared" si="10"/>
        <v>13863.740299999999</v>
      </c>
      <c r="H642" s="2">
        <f t="shared" si="11"/>
        <v>0.2999999999992724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445157.46</v>
      </c>
      <c r="D643" s="1">
        <f>'PR-RAS'!E650</f>
        <v>0</v>
      </c>
      <c r="E643" s="1">
        <v>0</v>
      </c>
      <c r="F643" s="1">
        <v>0</v>
      </c>
      <c r="G643" s="2">
        <f t="shared" si="10"/>
        <v>285791.08932000003</v>
      </c>
      <c r="H643" s="2">
        <f t="shared" si="11"/>
        <v>0.46000000002095476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440697.03</v>
      </c>
      <c r="D644" s="1">
        <f>'PR-RAS'!E651</f>
        <v>0</v>
      </c>
      <c r="E644" s="1">
        <v>0</v>
      </c>
      <c r="F644" s="1">
        <v>0</v>
      </c>
      <c r="G644" s="2">
        <f t="shared" si="10"/>
        <v>283368.19029</v>
      </c>
      <c r="H644" s="2">
        <f t="shared" si="11"/>
        <v>3.0000000027939677E-2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26088.729999999981</v>
      </c>
      <c r="D645" s="1">
        <f>'PR-RAS'!E652</f>
        <v>0</v>
      </c>
      <c r="E645" s="1">
        <v>0</v>
      </c>
      <c r="F645" s="1">
        <v>0</v>
      </c>
      <c r="G645" s="2">
        <f t="shared" si="10"/>
        <v>16801.14211999999</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46</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39</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1575781.24</v>
      </c>
      <c r="D668" s="1">
        <f>'PR-RAS'!E675</f>
        <v>1922687.33</v>
      </c>
      <c r="E668" s="1">
        <v>0</v>
      </c>
      <c r="F668" s="1">
        <v>0</v>
      </c>
      <c r="G668" s="2">
        <f t="shared" si="10"/>
        <v>3615910.9853000003</v>
      </c>
      <c r="H668" s="2">
        <f t="shared" si="11"/>
        <v>0.57000000006519258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499</v>
      </c>
      <c r="D703" s="1">
        <f>'PR-RAS'!E710</f>
        <v>0</v>
      </c>
      <c r="E703" s="1">
        <v>0</v>
      </c>
      <c r="F703" s="1">
        <v>0</v>
      </c>
      <c r="G703" s="2">
        <f t="shared" si="10"/>
        <v>350.298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4365.3</v>
      </c>
      <c r="D710" s="1">
        <f>'PR-RAS'!E717</f>
        <v>1324.32</v>
      </c>
      <c r="E710" s="1">
        <v>0</v>
      </c>
      <c r="F710" s="1">
        <v>0</v>
      </c>
      <c r="G710" s="2">
        <f t="shared" si="10"/>
        <v>4972.88346</v>
      </c>
      <c r="H710" s="2">
        <f t="shared" si="11"/>
        <v>0.62000000000011823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37141.42</v>
      </c>
      <c r="D711" s="1">
        <f>'PR-RAS'!E718</f>
        <v>41200.57</v>
      </c>
      <c r="E711" s="1">
        <v>0</v>
      </c>
      <c r="F711" s="1">
        <v>0</v>
      </c>
      <c r="G711" s="2">
        <f t="shared" si="10"/>
        <v>84875.217599999989</v>
      </c>
      <c r="H711" s="2">
        <f t="shared" si="11"/>
        <v>0.84999999999854481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1973.8</v>
      </c>
      <c r="D713" s="1">
        <f>'PR-RAS'!E720</f>
        <v>43.8</v>
      </c>
      <c r="E713" s="1">
        <v>0</v>
      </c>
      <c r="F713" s="1">
        <v>0</v>
      </c>
      <c r="G713" s="2">
        <f t="shared" si="10"/>
        <v>1467.7167999999999</v>
      </c>
      <c r="H713" s="2">
        <f t="shared" si="11"/>
        <v>0.40000000000004832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2371.7800000000002</v>
      </c>
      <c r="D715" s="1">
        <f>'PR-RAS'!E722</f>
        <v>2849.03</v>
      </c>
      <c r="E715" s="1">
        <v>0</v>
      </c>
      <c r="F715" s="1">
        <v>0</v>
      </c>
      <c r="G715" s="2">
        <f t="shared" si="10"/>
        <v>5761.8657599999997</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59559.49</v>
      </c>
      <c r="D816" s="1">
        <f>'PR-RAS'!E823</f>
        <v>70614.86</v>
      </c>
      <c r="E816" s="1">
        <v>0</v>
      </c>
      <c r="F816" s="1">
        <v>0</v>
      </c>
      <c r="G816" s="2">
        <f t="shared" si="18"/>
        <v>163643.20614999998</v>
      </c>
      <c r="H816" s="2">
        <f t="shared" si="19"/>
        <v>0.62999999999738066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2680.6</v>
      </c>
      <c r="D821" s="1">
        <f>'PR-RAS'!E828</f>
        <v>358.19</v>
      </c>
      <c r="E821" s="1">
        <v>0</v>
      </c>
      <c r="F821" s="1">
        <v>0</v>
      </c>
      <c r="G821" s="2">
        <f t="shared" si="18"/>
        <v>2785.5236</v>
      </c>
      <c r="H821" s="2">
        <f t="shared" si="19"/>
        <v>0.59000000000008868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277452.38000000006</v>
      </c>
      <c r="D984" s="6">
        <f>BILANCA!E6</f>
        <v>303517.29000000004</v>
      </c>
      <c r="E984" s="6">
        <v>0</v>
      </c>
      <c r="F984" s="6">
        <v>0</v>
      </c>
      <c r="G984" s="7">
        <f t="shared" ref="G984:G1241" si="22">B984/1000*C984+B984/500*D984</f>
        <v>884.48696000000018</v>
      </c>
      <c r="H984" s="7">
        <f t="shared" si="19"/>
        <v>0.67000000010011718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108487.86000000003</v>
      </c>
      <c r="D985" s="1">
        <f>BILANCA!E7</f>
        <v>155086.92000000007</v>
      </c>
      <c r="E985" s="1">
        <v>0</v>
      </c>
      <c r="F985" s="1">
        <v>0</v>
      </c>
      <c r="G985" s="2">
        <f t="shared" si="22"/>
        <v>837.32340000000033</v>
      </c>
      <c r="H985" s="2">
        <f t="shared" si="19"/>
        <v>0.21999999989930075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108487.86000000003</v>
      </c>
      <c r="D990" s="1">
        <f>BILANCA!E12</f>
        <v>154759.42000000007</v>
      </c>
      <c r="E990" s="1">
        <v>0</v>
      </c>
      <c r="F990" s="1">
        <v>0</v>
      </c>
      <c r="G990" s="2">
        <f t="shared" si="22"/>
        <v>2926.0469000000012</v>
      </c>
      <c r="H990" s="2">
        <f t="shared" si="19"/>
        <v>0.56000000004132744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16255.5</v>
      </c>
      <c r="D991" s="1">
        <f>BILANCA!E13</f>
        <v>16052.17</v>
      </c>
      <c r="E991" s="1">
        <v>0</v>
      </c>
      <c r="F991" s="1">
        <v>0</v>
      </c>
      <c r="G991" s="2">
        <f t="shared" si="22"/>
        <v>386.87872000000004</v>
      </c>
      <c r="H991" s="2">
        <f t="shared" si="19"/>
        <v>0.67000000000007276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16255.5</v>
      </c>
      <c r="D993" s="1">
        <f>BILANCA!E15</f>
        <v>16255.5</v>
      </c>
      <c r="E993" s="1">
        <v>0</v>
      </c>
      <c r="F993" s="1">
        <v>0</v>
      </c>
      <c r="G993" s="2">
        <f t="shared" si="22"/>
        <v>487.66500000000002</v>
      </c>
      <c r="H993" s="2">
        <f t="shared" si="19"/>
        <v>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203.33</v>
      </c>
      <c r="E996" s="1">
        <v>0</v>
      </c>
      <c r="F996" s="1">
        <v>0</v>
      </c>
      <c r="G996" s="2">
        <f t="shared" si="22"/>
        <v>5.2865799999999998</v>
      </c>
      <c r="H996" s="2">
        <f t="shared" si="19"/>
        <v>0.33000000000001251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75242.600000000035</v>
      </c>
      <c r="D997" s="1">
        <f>BILANCA!E19</f>
        <v>125043.04000000004</v>
      </c>
      <c r="E997" s="1">
        <v>0</v>
      </c>
      <c r="F997" s="1">
        <v>0</v>
      </c>
      <c r="G997" s="2">
        <f t="shared" si="22"/>
        <v>4554.601520000002</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104997.1</v>
      </c>
      <c r="D998" s="1">
        <f>BILANCA!E20</f>
        <v>216668.99</v>
      </c>
      <c r="E998" s="1">
        <v>0</v>
      </c>
      <c r="F998" s="1">
        <v>0</v>
      </c>
      <c r="G998" s="2">
        <f t="shared" si="22"/>
        <v>8075.0261999999993</v>
      </c>
      <c r="H998" s="2">
        <f t="shared" si="19"/>
        <v>0.11000000001513399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2310.35</v>
      </c>
      <c r="D999" s="1">
        <f>BILANCA!E21</f>
        <v>2045.08</v>
      </c>
      <c r="E999" s="1">
        <v>0</v>
      </c>
      <c r="F999" s="1">
        <v>0</v>
      </c>
      <c r="G999" s="2">
        <f t="shared" si="22"/>
        <v>102.40816000000001</v>
      </c>
      <c r="H999" s="2">
        <f t="shared" si="19"/>
        <v>0.42999999999983629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91697.47</v>
      </c>
      <c r="D1000" s="1">
        <f>BILANCA!E22</f>
        <v>104588.23</v>
      </c>
      <c r="E1000" s="1">
        <v>0</v>
      </c>
      <c r="F1000" s="1">
        <v>0</v>
      </c>
      <c r="G1000" s="2">
        <f t="shared" si="22"/>
        <v>5114.8568100000002</v>
      </c>
      <c r="H1000" s="2">
        <f t="shared" si="19"/>
        <v>0.69999999999708962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11956.97</v>
      </c>
      <c r="D1001" s="1">
        <f>BILANCA!E23</f>
        <v>12616.15</v>
      </c>
      <c r="E1001" s="1">
        <v>0</v>
      </c>
      <c r="F1001" s="1">
        <v>0</v>
      </c>
      <c r="G1001" s="2">
        <f t="shared" si="22"/>
        <v>669.40685999999994</v>
      </c>
      <c r="H1001" s="2">
        <f t="shared" si="19"/>
        <v>0.18000000000029104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1080.78</v>
      </c>
      <c r="D1002" s="1">
        <f>BILANCA!E24</f>
        <v>1080.78</v>
      </c>
      <c r="E1002" s="1">
        <v>0</v>
      </c>
      <c r="F1002" s="1">
        <v>0</v>
      </c>
      <c r="G1002" s="2">
        <f t="shared" si="22"/>
        <v>61.604460000000003</v>
      </c>
      <c r="H1002" s="2">
        <f t="shared" si="19"/>
        <v>0.44000000000005457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14499.41</v>
      </c>
      <c r="D1003" s="1">
        <f>BILANCA!E25</f>
        <v>26586.62</v>
      </c>
      <c r="E1003" s="1">
        <v>0</v>
      </c>
      <c r="F1003" s="1">
        <v>0</v>
      </c>
      <c r="G1003" s="2">
        <f t="shared" si="22"/>
        <v>1353.453</v>
      </c>
      <c r="H1003" s="2">
        <f t="shared" si="19"/>
        <v>0.79000000000087311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20573.79</v>
      </c>
      <c r="D1004" s="1">
        <f>BILANCA!E26</f>
        <v>21167.200000000001</v>
      </c>
      <c r="E1004" s="1">
        <v>0</v>
      </c>
      <c r="F1004" s="1">
        <v>0</v>
      </c>
      <c r="G1004" s="2">
        <f t="shared" si="22"/>
        <v>1321.0719900000001</v>
      </c>
      <c r="H1004" s="2">
        <f t="shared" si="19"/>
        <v>0.40999999999985448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171873.27</v>
      </c>
      <c r="D1006" s="1">
        <f>BILANCA!E28</f>
        <v>259710.01</v>
      </c>
      <c r="E1006" s="1">
        <v>0</v>
      </c>
      <c r="F1006" s="1">
        <v>0</v>
      </c>
      <c r="G1006" s="2">
        <f t="shared" si="22"/>
        <v>15899.74567</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16675.16</v>
      </c>
      <c r="D1007" s="1">
        <f>BILANCA!E29</f>
        <v>13164.6</v>
      </c>
      <c r="E1007" s="1">
        <v>0</v>
      </c>
      <c r="F1007" s="1">
        <v>0</v>
      </c>
      <c r="G1007" s="2">
        <f t="shared" si="22"/>
        <v>1032.10464</v>
      </c>
      <c r="H1007" s="2">
        <f t="shared" si="19"/>
        <v>0.55999999999949068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28084.48</v>
      </c>
      <c r="D1008" s="1">
        <f>BILANCA!E30</f>
        <v>28084.48</v>
      </c>
      <c r="E1008" s="1">
        <v>0</v>
      </c>
      <c r="F1008" s="1">
        <v>0</v>
      </c>
      <c r="G1008" s="2">
        <f t="shared" si="22"/>
        <v>2106.3360000000002</v>
      </c>
      <c r="H1008" s="2">
        <f t="shared" si="19"/>
        <v>0.95999999999912689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11409.32</v>
      </c>
      <c r="D1012" s="1">
        <f>BILANCA!E34</f>
        <v>14919.88</v>
      </c>
      <c r="E1012" s="1">
        <v>0</v>
      </c>
      <c r="F1012" s="1">
        <v>0</v>
      </c>
      <c r="G1012" s="2">
        <f t="shared" si="22"/>
        <v>1196.2233200000001</v>
      </c>
      <c r="H1012" s="2">
        <f t="shared" si="19"/>
        <v>0.44000000000050932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314.58999999999924</v>
      </c>
      <c r="D1013" s="1">
        <f>BILANCA!E35</f>
        <v>499.59999999999945</v>
      </c>
      <c r="E1013" s="1">
        <v>0</v>
      </c>
      <c r="F1013" s="1">
        <v>0</v>
      </c>
      <c r="G1013" s="2">
        <f t="shared" si="22"/>
        <v>39.413699999999942</v>
      </c>
      <c r="H1013" s="2">
        <f t="shared" si="19"/>
        <v>0.81000000000130967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6213.98</v>
      </c>
      <c r="D1014" s="1">
        <f>BILANCA!E36</f>
        <v>6523.98</v>
      </c>
      <c r="E1014" s="1">
        <v>0</v>
      </c>
      <c r="F1014" s="1">
        <v>0</v>
      </c>
      <c r="G1014" s="2">
        <f t="shared" si="22"/>
        <v>597.12013999999999</v>
      </c>
      <c r="H1014" s="2">
        <f t="shared" si="19"/>
        <v>4.0000000000873115E-2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5899.39</v>
      </c>
      <c r="D1018" s="1">
        <f>BILANCA!E40</f>
        <v>6024.38</v>
      </c>
      <c r="E1018" s="1">
        <v>0</v>
      </c>
      <c r="F1018" s="1">
        <v>0</v>
      </c>
      <c r="G1018" s="2">
        <f t="shared" si="22"/>
        <v>628.18525000000011</v>
      </c>
      <c r="H1018" s="2">
        <f t="shared" si="19"/>
        <v>0.77000000000043656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1.0000000000218279E-2</v>
      </c>
      <c r="D1023" s="1">
        <f>BILANCA!E45</f>
        <v>1.0000000000218279E-2</v>
      </c>
      <c r="E1023" s="1">
        <v>0</v>
      </c>
      <c r="F1023" s="1">
        <v>0</v>
      </c>
      <c r="G1023" s="2">
        <f t="shared" si="22"/>
        <v>1.2000000000261936E-3</v>
      </c>
      <c r="H1023" s="2">
        <f t="shared" si="19"/>
        <v>2.0000000000436557E-2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2791.34</v>
      </c>
      <c r="D1025" s="1">
        <f>BILANCA!E47</f>
        <v>2791.34</v>
      </c>
      <c r="E1025" s="1">
        <v>0</v>
      </c>
      <c r="F1025" s="1">
        <v>0</v>
      </c>
      <c r="G1025" s="2">
        <f t="shared" si="22"/>
        <v>351.70884000000001</v>
      </c>
      <c r="H1025" s="2">
        <f t="shared" si="19"/>
        <v>0.68000000000029104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2791.33</v>
      </c>
      <c r="D1028" s="1">
        <f>BILANCA!E50</f>
        <v>2791.33</v>
      </c>
      <c r="E1028" s="1">
        <v>0</v>
      </c>
      <c r="F1028" s="1">
        <v>0</v>
      </c>
      <c r="G1028" s="2">
        <f t="shared" si="22"/>
        <v>376.82954999999998</v>
      </c>
      <c r="H1028" s="2">
        <f t="shared" si="19"/>
        <v>0.65999999999985448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327.5</v>
      </c>
      <c r="E1030" s="1">
        <v>0</v>
      </c>
      <c r="F1030" s="1">
        <v>0</v>
      </c>
      <c r="G1030" s="2">
        <f t="shared" si="22"/>
        <v>30.785</v>
      </c>
      <c r="H1030" s="2">
        <f t="shared" si="19"/>
        <v>0.5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22722.84</v>
      </c>
      <c r="D1032" s="1">
        <f>BILANCA!E54</f>
        <v>23088.7</v>
      </c>
      <c r="E1032" s="1">
        <v>0</v>
      </c>
      <c r="F1032" s="1">
        <v>0</v>
      </c>
      <c r="G1032" s="2">
        <f t="shared" si="22"/>
        <v>3376.1117600000007</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22722.84</v>
      </c>
      <c r="D1033" s="1">
        <f>BILANCA!E55</f>
        <v>22761.200000000001</v>
      </c>
      <c r="E1033" s="1">
        <v>0</v>
      </c>
      <c r="F1033" s="1">
        <v>0</v>
      </c>
      <c r="G1033" s="2">
        <f t="shared" si="22"/>
        <v>3412.2620000000006</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168964.52000000002</v>
      </c>
      <c r="D1046" s="1">
        <f>BILANCA!E68</f>
        <v>148430.37</v>
      </c>
      <c r="E1046" s="1">
        <v>0</v>
      </c>
      <c r="F1046" s="1">
        <v>0</v>
      </c>
      <c r="G1046" s="2">
        <f t="shared" si="22"/>
        <v>29346.991380000003</v>
      </c>
      <c r="H1046" s="2">
        <f t="shared" si="19"/>
        <v>0.84999999997671694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26088.73</v>
      </c>
      <c r="D1047" s="1">
        <f>BILANCA!E69</f>
        <v>0</v>
      </c>
      <c r="E1047" s="1">
        <v>0</v>
      </c>
      <c r="F1047" s="1">
        <v>0</v>
      </c>
      <c r="G1047" s="2">
        <f t="shared" si="22"/>
        <v>1669.6787200000001</v>
      </c>
      <c r="H1047" s="2">
        <f t="shared" si="19"/>
        <v>0.27000000000043656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26088.73</v>
      </c>
      <c r="D1048" s="1">
        <f>BILANCA!E70</f>
        <v>0</v>
      </c>
      <c r="E1048" s="1">
        <v>0</v>
      </c>
      <c r="F1048" s="1">
        <v>0</v>
      </c>
      <c r="G1048" s="2">
        <f t="shared" si="22"/>
        <v>1695.7674500000001</v>
      </c>
      <c r="H1048" s="2">
        <f t="shared" si="19"/>
        <v>0.27000000000043656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26088.73</v>
      </c>
      <c r="D1050" s="1">
        <f>BILANCA!E72</f>
        <v>0</v>
      </c>
      <c r="E1050" s="1">
        <v>0</v>
      </c>
      <c r="F1050" s="1">
        <v>0</v>
      </c>
      <c r="G1050" s="2">
        <f t="shared" si="22"/>
        <v>1747.9449100000002</v>
      </c>
      <c r="H1050" s="2">
        <f t="shared" si="19"/>
        <v>0.27000000000043656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20395.37</v>
      </c>
      <c r="D1056" s="1">
        <f>BILANCA!E78</f>
        <v>3866.86</v>
      </c>
      <c r="E1056" s="1">
        <v>0</v>
      </c>
      <c r="F1056" s="1">
        <v>0</v>
      </c>
      <c r="G1056" s="2">
        <f t="shared" si="22"/>
        <v>2053.4235699999999</v>
      </c>
      <c r="H1056" s="2">
        <f t="shared" si="19"/>
        <v>0.50999999999885404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20395.37</v>
      </c>
      <c r="D1064" s="1">
        <f>BILANCA!E86</f>
        <v>3866.86</v>
      </c>
      <c r="E1064" s="1">
        <v>0</v>
      </c>
      <c r="F1064" s="1">
        <v>0</v>
      </c>
      <c r="G1064" s="2">
        <f t="shared" si="22"/>
        <v>2278.4562900000001</v>
      </c>
      <c r="H1064" s="2">
        <f t="shared" si="19"/>
        <v>0.50999999999885404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352.4</v>
      </c>
      <c r="D1124" s="1">
        <f>BILANCA!E146</f>
        <v>3174.84</v>
      </c>
      <c r="E1124" s="1">
        <v>0</v>
      </c>
      <c r="F1124" s="1">
        <v>0</v>
      </c>
      <c r="G1124" s="2">
        <f t="shared" si="22"/>
        <v>944.99327999999991</v>
      </c>
      <c r="H1124" s="2">
        <f t="shared" si="23"/>
        <v>0.55999999999983174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352.4</v>
      </c>
      <c r="D1138" s="1">
        <f>BILANCA!E160</f>
        <v>352.4</v>
      </c>
      <c r="E1138" s="1">
        <v>0</v>
      </c>
      <c r="F1138" s="1">
        <v>0</v>
      </c>
      <c r="G1138" s="2">
        <f t="shared" si="22"/>
        <v>163.86599999999999</v>
      </c>
      <c r="H1138" s="2">
        <f t="shared" si="23"/>
        <v>0.79999999999995453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2822.44</v>
      </c>
      <c r="E1139" s="1">
        <v>0</v>
      </c>
      <c r="F1139" s="1">
        <v>0</v>
      </c>
      <c r="G1139" s="2">
        <f t="shared" si="22"/>
        <v>880.60127999999997</v>
      </c>
      <c r="H1139" s="2">
        <f t="shared" si="23"/>
        <v>0.44000000000005457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658.81</v>
      </c>
      <c r="D1142" s="1">
        <f>BILANCA!E164</f>
        <v>658.81</v>
      </c>
      <c r="E1142" s="1">
        <v>0</v>
      </c>
      <c r="F1142" s="1">
        <v>0</v>
      </c>
      <c r="G1142" s="2">
        <f t="shared" si="22"/>
        <v>314.25236999999998</v>
      </c>
      <c r="H1142" s="2">
        <f t="shared" si="23"/>
        <v>0.38000000000010914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658.81</v>
      </c>
      <c r="D1144" s="1">
        <f>BILANCA!E166</f>
        <v>658.81</v>
      </c>
      <c r="E1144" s="1">
        <v>0</v>
      </c>
      <c r="F1144" s="1">
        <v>0</v>
      </c>
      <c r="G1144" s="2">
        <f t="shared" si="22"/>
        <v>318.20523000000003</v>
      </c>
      <c r="H1144" s="2">
        <f t="shared" si="23"/>
        <v>0.38000000000010914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121469.21</v>
      </c>
      <c r="D1148" s="1">
        <f>BILANCA!E170</f>
        <v>140729.85999999999</v>
      </c>
      <c r="E1148" s="1">
        <v>0</v>
      </c>
      <c r="F1148" s="1">
        <v>0</v>
      </c>
      <c r="G1148" s="2">
        <f t="shared" si="22"/>
        <v>66483.273450000008</v>
      </c>
      <c r="H1148" s="2">
        <f t="shared" si="23"/>
        <v>0.35000000002037268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121469.21</v>
      </c>
      <c r="D1151" s="1">
        <f>BILANCA!E173</f>
        <v>140729.85999999999</v>
      </c>
      <c r="E1151" s="1">
        <v>0</v>
      </c>
      <c r="F1151" s="1">
        <v>0</v>
      </c>
      <c r="G1151" s="2">
        <f t="shared" si="22"/>
        <v>67692.060240000006</v>
      </c>
      <c r="H1151" s="2">
        <f t="shared" si="23"/>
        <v>0.35000000002037268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277452.38</v>
      </c>
      <c r="D1152" s="1">
        <f>BILANCA!E175</f>
        <v>303517.28999999992</v>
      </c>
      <c r="E1152" s="1">
        <v>0</v>
      </c>
      <c r="F1152" s="1">
        <v>0</v>
      </c>
      <c r="G1152" s="2">
        <f t="shared" si="22"/>
        <v>149478.29624</v>
      </c>
      <c r="H1152" s="2">
        <f t="shared" si="23"/>
        <v>0.66999999992549419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200087.58000000002</v>
      </c>
      <c r="D1153" s="1">
        <f>BILANCA!E176</f>
        <v>206354.36999999997</v>
      </c>
      <c r="E1153" s="1">
        <v>0</v>
      </c>
      <c r="F1153" s="1">
        <v>0</v>
      </c>
      <c r="G1153" s="2">
        <f t="shared" si="22"/>
        <v>104175.3744</v>
      </c>
      <c r="H1153" s="2">
        <f t="shared" si="23"/>
        <v>0.78999999994994141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183571.08000000002</v>
      </c>
      <c r="D1154" s="1">
        <f>BILANCA!E177</f>
        <v>200016.21999999997</v>
      </c>
      <c r="E1154" s="1">
        <v>0</v>
      </c>
      <c r="F1154" s="1">
        <v>0</v>
      </c>
      <c r="G1154" s="2">
        <f t="shared" si="22"/>
        <v>99796.201920000007</v>
      </c>
      <c r="H1154" s="2">
        <f t="shared" si="23"/>
        <v>0.29999999998835847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115934.28</v>
      </c>
      <c r="D1155" s="1">
        <f>BILANCA!E178</f>
        <v>137540.4</v>
      </c>
      <c r="E1155" s="1">
        <v>0</v>
      </c>
      <c r="F1155" s="1">
        <v>0</v>
      </c>
      <c r="G1155" s="2">
        <f t="shared" si="22"/>
        <v>67254.593759999989</v>
      </c>
      <c r="H1155" s="2">
        <f t="shared" si="23"/>
        <v>0.67999999999301508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32205.73</v>
      </c>
      <c r="D1156" s="1">
        <f>BILANCA!E179</f>
        <v>41704.629999999997</v>
      </c>
      <c r="E1156" s="1">
        <v>0</v>
      </c>
      <c r="F1156" s="1">
        <v>0</v>
      </c>
      <c r="G1156" s="2">
        <f t="shared" si="22"/>
        <v>20001.393269999997</v>
      </c>
      <c r="H1156" s="2">
        <f t="shared" si="23"/>
        <v>0.6400000000030559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8.02</v>
      </c>
      <c r="D1157" s="1">
        <f>BILANCA!E180</f>
        <v>8.02</v>
      </c>
      <c r="E1157" s="1">
        <v>0</v>
      </c>
      <c r="F1157" s="1">
        <v>0</v>
      </c>
      <c r="G1157" s="2">
        <f t="shared" si="22"/>
        <v>4.1864399999999993</v>
      </c>
      <c r="H1157" s="2">
        <f t="shared" si="23"/>
        <v>3.9999999999999147E-2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8.02</v>
      </c>
      <c r="D1160" s="1">
        <f>BILANCA!E183</f>
        <v>8.02</v>
      </c>
      <c r="E1160" s="1">
        <v>0</v>
      </c>
      <c r="F1160" s="1">
        <v>0</v>
      </c>
      <c r="G1160" s="2">
        <f t="shared" si="22"/>
        <v>4.2586199999999996</v>
      </c>
      <c r="H1160" s="2">
        <f t="shared" si="23"/>
        <v>3.9999999999999147E-2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4382.8</v>
      </c>
      <c r="D1163" s="1">
        <f>BILANCA!E186</f>
        <v>6311.78</v>
      </c>
      <c r="E1163" s="1">
        <v>0</v>
      </c>
      <c r="F1163" s="1">
        <v>0</v>
      </c>
      <c r="G1163" s="2">
        <f t="shared" si="22"/>
        <v>3061.1448</v>
      </c>
      <c r="H1163" s="2">
        <f t="shared" si="23"/>
        <v>0.42000000000007276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31040.25</v>
      </c>
      <c r="D1165" s="1">
        <f>BILANCA!E188</f>
        <v>14451.39</v>
      </c>
      <c r="E1165" s="1">
        <v>0</v>
      </c>
      <c r="F1165" s="1">
        <v>0</v>
      </c>
      <c r="G1165" s="2">
        <f t="shared" si="22"/>
        <v>10909.631460000001</v>
      </c>
      <c r="H1165" s="2">
        <f t="shared" si="23"/>
        <v>0.63999999999941792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16516.5</v>
      </c>
      <c r="D1166" s="1">
        <f>BILANCA!E189</f>
        <v>6338.15</v>
      </c>
      <c r="E1166" s="1">
        <v>0</v>
      </c>
      <c r="F1166" s="1">
        <v>0</v>
      </c>
      <c r="G1166" s="2">
        <f t="shared" si="22"/>
        <v>5342.2824000000001</v>
      </c>
      <c r="H1166" s="2">
        <f t="shared" si="23"/>
        <v>0.6499999999996362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77364.799999999988</v>
      </c>
      <c r="D1214" s="1">
        <f>BILANCA!E237</f>
        <v>97162.919999999984</v>
      </c>
      <c r="E1214" s="1">
        <v>0</v>
      </c>
      <c r="F1214" s="1">
        <v>0</v>
      </c>
      <c r="G1214" s="2">
        <f t="shared" si="22"/>
        <v>62760.53783999999</v>
      </c>
      <c r="H1214" s="2">
        <f t="shared" si="23"/>
        <v>0.28000000002793968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108487.87</v>
      </c>
      <c r="D1215" s="1">
        <f>BILANCA!E238</f>
        <v>155086.91999999998</v>
      </c>
      <c r="E1215" s="1">
        <v>0</v>
      </c>
      <c r="F1215" s="1">
        <v>0</v>
      </c>
      <c r="G1215" s="2">
        <f t="shared" si="22"/>
        <v>97129.51672</v>
      </c>
      <c r="H1215" s="2">
        <f t="shared" si="23"/>
        <v>0.21000000002095476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108487.87</v>
      </c>
      <c r="D1216" s="1">
        <f>BILANCA!E239</f>
        <v>155086.91999999998</v>
      </c>
      <c r="E1216" s="1">
        <v>0</v>
      </c>
      <c r="F1216" s="1">
        <v>0</v>
      </c>
      <c r="G1216" s="2">
        <f t="shared" si="22"/>
        <v>97548.17843</v>
      </c>
      <c r="H1216" s="2">
        <f t="shared" si="23"/>
        <v>0.21000000002095476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78761.55</v>
      </c>
      <c r="D1217" s="1">
        <f>BILANCA!E240</f>
        <v>134507.74</v>
      </c>
      <c r="E1217" s="1">
        <v>0</v>
      </c>
      <c r="F1217" s="1">
        <v>0</v>
      </c>
      <c r="G1217" s="2">
        <f t="shared" si="22"/>
        <v>81379.825020000004</v>
      </c>
      <c r="H1217" s="2">
        <f t="shared" si="23"/>
        <v>0.71000000000640284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29726.32</v>
      </c>
      <c r="D1218" s="1">
        <f>BILANCA!E241</f>
        <v>20579.18</v>
      </c>
      <c r="E1218" s="1">
        <v>0</v>
      </c>
      <c r="F1218" s="1">
        <v>0</v>
      </c>
      <c r="G1218" s="2">
        <f t="shared" si="22"/>
        <v>16657.899799999999</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-31781.879999999997</v>
      </c>
      <c r="D1222" s="1">
        <f>BILANCA!E245</f>
        <v>-58582.810000000005</v>
      </c>
      <c r="E1222" s="1">
        <v>0</v>
      </c>
      <c r="F1222" s="1">
        <v>0</v>
      </c>
      <c r="G1222" s="2">
        <f t="shared" si="22"/>
        <v>-35598.452499999999</v>
      </c>
      <c r="H1222" s="2">
        <f t="shared" si="23"/>
        <v>0.30999999999767169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31781.879999999997</v>
      </c>
      <c r="D1227" s="1">
        <f>BILANCA!E250</f>
        <v>58582.810000000005</v>
      </c>
      <c r="E1227" s="1">
        <v>0</v>
      </c>
      <c r="F1227" s="1">
        <v>0</v>
      </c>
      <c r="G1227" s="2">
        <f t="shared" si="22"/>
        <v>36343.19</v>
      </c>
      <c r="H1227" s="2">
        <f t="shared" si="23"/>
        <v>0.30999999999767169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15816.8</v>
      </c>
      <c r="D1228" s="1">
        <f>BILANCA!E251</f>
        <v>52554.66</v>
      </c>
      <c r="E1228" s="1">
        <v>0</v>
      </c>
      <c r="F1228" s="1">
        <v>0</v>
      </c>
      <c r="G1228" s="2">
        <f t="shared" si="22"/>
        <v>29626.899399999998</v>
      </c>
      <c r="H1228" s="2">
        <f t="shared" si="23"/>
        <v>0.53999999999723514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15965.08</v>
      </c>
      <c r="D1229" s="1">
        <f>BILANCA!E252</f>
        <v>6028.15</v>
      </c>
      <c r="E1229" s="1">
        <v>0</v>
      </c>
      <c r="F1229" s="1">
        <v>0</v>
      </c>
      <c r="G1229" s="2">
        <f t="shared" si="22"/>
        <v>6893.2594799999997</v>
      </c>
      <c r="H1229" s="2">
        <f t="shared" si="23"/>
        <v>0.22999999999956344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658.81</v>
      </c>
      <c r="D1233" s="1">
        <f>BILANCA!E256</f>
        <v>658.81</v>
      </c>
      <c r="E1233" s="1">
        <v>0</v>
      </c>
      <c r="F1233" s="1">
        <v>0</v>
      </c>
      <c r="G1233" s="2">
        <f t="shared" si="22"/>
        <v>494.10749999999996</v>
      </c>
      <c r="H1233" s="2">
        <f t="shared" si="23"/>
        <v>0.38000000000010914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2187969.25</v>
      </c>
      <c r="D1236" s="1">
        <f>BILANCA!E259</f>
        <v>2145421.14</v>
      </c>
      <c r="E1236" s="1">
        <v>0</v>
      </c>
      <c r="F1236" s="1">
        <v>0</v>
      </c>
      <c r="G1236" s="2">
        <f t="shared" si="22"/>
        <v>1639139.31709</v>
      </c>
      <c r="H1236" s="2">
        <f t="shared" si="23"/>
        <v>0.39000000013038516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2187969.25</v>
      </c>
      <c r="D1237" s="1">
        <f>BILANCA!E260</f>
        <v>2145421.14</v>
      </c>
      <c r="E1237" s="1">
        <v>0</v>
      </c>
      <c r="F1237" s="1">
        <v>0</v>
      </c>
      <c r="G1237" s="2">
        <f t="shared" si="22"/>
        <v>1645618.1286200001</v>
      </c>
      <c r="H1237" s="2">
        <f t="shared" si="23"/>
        <v>0.39000000013038516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352.4</v>
      </c>
      <c r="D1240" s="1">
        <f>BILANCA!E264</f>
        <v>352.4</v>
      </c>
      <c r="E1240" s="1">
        <v>0</v>
      </c>
      <c r="F1240" s="1">
        <v>0</v>
      </c>
      <c r="G1240" s="2">
        <f t="shared" si="22"/>
        <v>271.7004</v>
      </c>
      <c r="H1240" s="2">
        <f t="shared" si="23"/>
        <v>0.79999999999995453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2822.44</v>
      </c>
      <c r="E1241" s="1">
        <v>0</v>
      </c>
      <c r="F1241" s="1">
        <v>0</v>
      </c>
      <c r="G1241" s="2">
        <f t="shared" si="22"/>
        <v>1456.37904</v>
      </c>
      <c r="H1241" s="2">
        <f t="shared" si="23"/>
        <v>0.44000000000005457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658.81</v>
      </c>
      <c r="D1243" s="1">
        <f>BILANCA!E267</f>
        <v>658.81</v>
      </c>
      <c r="E1243" s="1">
        <v>0</v>
      </c>
      <c r="F1243" s="1">
        <v>0</v>
      </c>
      <c r="G1243" s="2">
        <f t="shared" si="24"/>
        <v>513.87179999999989</v>
      </c>
      <c r="H1243" s="2">
        <f t="shared" si="23"/>
        <v>0.38000000000010914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20394.84</v>
      </c>
      <c r="D1244" s="1">
        <f>BILANCA!E268</f>
        <v>3866.33</v>
      </c>
      <c r="E1244" s="1">
        <v>0</v>
      </c>
      <c r="F1244" s="1">
        <v>0</v>
      </c>
      <c r="G1244" s="2">
        <f t="shared" si="24"/>
        <v>7341.2775000000001</v>
      </c>
      <c r="H1244" s="2">
        <f t="shared" si="23"/>
        <v>0.48999999999978172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0.53</v>
      </c>
      <c r="D1247" s="1">
        <f>BILANCA!E271</f>
        <v>0.53</v>
      </c>
      <c r="E1247" s="1">
        <v>0</v>
      </c>
      <c r="F1247" s="1">
        <v>0</v>
      </c>
      <c r="G1247" s="2">
        <f t="shared" si="24"/>
        <v>0.41976000000000002</v>
      </c>
      <c r="H1247" s="2">
        <f t="shared" si="23"/>
        <v>0.94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2822.44</v>
      </c>
      <c r="E1262" s="1">
        <v>0</v>
      </c>
      <c r="F1262" s="1">
        <v>0</v>
      </c>
      <c r="G1262" s="2">
        <f t="shared" si="24"/>
        <v>1574.9215200000001</v>
      </c>
      <c r="H1262" s="2">
        <f t="shared" si="23"/>
        <v>0.44000000000005457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183571.08</v>
      </c>
      <c r="D1264" s="1">
        <f>BILANCA!E288</f>
        <v>200016.22</v>
      </c>
      <c r="E1264" s="1">
        <v>0</v>
      </c>
      <c r="F1264" s="1">
        <v>0</v>
      </c>
      <c r="G1264" s="2">
        <f t="shared" si="24"/>
        <v>163992.58912000002</v>
      </c>
      <c r="H1264" s="2">
        <f t="shared" si="23"/>
        <v>0.29999999998835847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16516.5</v>
      </c>
      <c r="D1266" s="1">
        <f>BILANCA!E290</f>
        <v>6338.15</v>
      </c>
      <c r="E1266" s="1">
        <v>0</v>
      </c>
      <c r="F1266" s="1">
        <v>0</v>
      </c>
      <c r="G1266" s="2">
        <f t="shared" si="24"/>
        <v>8261.5623999999989</v>
      </c>
      <c r="H1266" s="2">
        <f t="shared" si="23"/>
        <v>0.6499999999996362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10345.219999999999</v>
      </c>
      <c r="D1273" s="1">
        <f>BILANCA!E297</f>
        <v>10996.77</v>
      </c>
      <c r="E1273" s="1">
        <v>0</v>
      </c>
      <c r="F1273" s="1">
        <v>0</v>
      </c>
      <c r="G1273" s="2">
        <f t="shared" si="24"/>
        <v>9378.2403999999988</v>
      </c>
      <c r="H1273" s="2">
        <f t="shared" si="23"/>
        <v>0.44999999999890861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849.83</v>
      </c>
      <c r="D1274" s="1">
        <f>BILANCA!E298</f>
        <v>1249.8399999999999</v>
      </c>
      <c r="E1274" s="1">
        <v>0</v>
      </c>
      <c r="F1274" s="1">
        <v>0</v>
      </c>
      <c r="G1274" s="2">
        <f t="shared" si="24"/>
        <v>974.70740999999987</v>
      </c>
      <c r="H1274" s="2">
        <f t="shared" si="23"/>
        <v>0.33000000000004093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19845.2</v>
      </c>
      <c r="D1278" s="1">
        <f>BILANCA!E302</f>
        <v>2204.7800000000002</v>
      </c>
      <c r="E1278" s="1">
        <v>0</v>
      </c>
      <c r="F1278" s="1">
        <v>0</v>
      </c>
      <c r="G1278" s="2">
        <f t="shared" si="24"/>
        <v>7155.1541999999999</v>
      </c>
      <c r="H1278" s="2">
        <f t="shared" si="23"/>
        <v>0.42000000000052751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1751236.5</v>
      </c>
      <c r="D1408" s="1">
        <f>'RAS-funkcijski'!E114</f>
        <v>2279593.65</v>
      </c>
      <c r="E1408" s="1">
        <v>0</v>
      </c>
      <c r="F1408" s="1">
        <v>0</v>
      </c>
      <c r="G1408" s="2">
        <f t="shared" si="24"/>
        <v>694146.61800000002</v>
      </c>
      <c r="H1408" s="2">
        <f t="shared" si="27"/>
        <v>0.85000000009313226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1751236.5</v>
      </c>
      <c r="D1409" s="1">
        <f>'RAS-funkcijski'!E115</f>
        <v>2279593.65</v>
      </c>
      <c r="E1409" s="1">
        <v>0</v>
      </c>
      <c r="F1409" s="1">
        <v>0</v>
      </c>
      <c r="G1409" s="2">
        <f t="shared" si="24"/>
        <v>700457.04180000001</v>
      </c>
      <c r="H1409" s="2">
        <f t="shared" si="27"/>
        <v>0.85000000009313226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1751236.5</v>
      </c>
      <c r="D1411" s="1">
        <f>'RAS-funkcijski'!E117</f>
        <v>2279593.65</v>
      </c>
      <c r="E1411" s="1">
        <v>0</v>
      </c>
      <c r="F1411" s="1">
        <v>0</v>
      </c>
      <c r="G1411" s="2">
        <f t="shared" si="24"/>
        <v>713077.88939999999</v>
      </c>
      <c r="H1411" s="2">
        <f t="shared" si="27"/>
        <v>0.85000000009313226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1751236.5</v>
      </c>
      <c r="D1435" s="13">
        <f>'RAS-funkcijski'!E141</f>
        <v>2279593.65</v>
      </c>
      <c r="E1435" s="13">
        <v>0</v>
      </c>
      <c r="F1435" s="13">
        <v>0</v>
      </c>
      <c r="G1435" s="14">
        <f t="shared" si="24"/>
        <v>864528.06059999997</v>
      </c>
      <c r="H1435" s="14">
        <f t="shared" si="27"/>
        <v>0.85000000009313226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77852.45</v>
      </c>
      <c r="D1436" s="6">
        <f>'P-VRIO'!E5</f>
        <v>0</v>
      </c>
      <c r="E1436" s="6">
        <v>0</v>
      </c>
      <c r="F1436" s="6">
        <v>0</v>
      </c>
      <c r="G1436" s="7">
        <f t="shared" si="24"/>
        <v>77.852450000000005</v>
      </c>
      <c r="H1436" s="7">
        <f t="shared" si="27"/>
        <v>0.44999999999708962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77852.45</v>
      </c>
      <c r="D1453" s="1">
        <f>'P-VRIO'!E22</f>
        <v>0</v>
      </c>
      <c r="E1453" s="1">
        <v>0</v>
      </c>
      <c r="F1453" s="1">
        <v>0</v>
      </c>
      <c r="G1453" s="2">
        <f t="shared" si="24"/>
        <v>1401.3440999999998</v>
      </c>
      <c r="H1453" s="2">
        <f t="shared" si="27"/>
        <v>0.44999999999708962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77852.45</v>
      </c>
      <c r="D1454" s="1">
        <f>'P-VRIO'!E23</f>
        <v>0</v>
      </c>
      <c r="E1454" s="1">
        <v>0</v>
      </c>
      <c r="F1454" s="1">
        <v>0</v>
      </c>
      <c r="G1454" s="2">
        <f t="shared" si="24"/>
        <v>1479.1965499999999</v>
      </c>
      <c r="H1454" s="2">
        <f t="shared" si="27"/>
        <v>0.44999999999708962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77852.45</v>
      </c>
      <c r="D1456" s="1">
        <f>'P-VRIO'!E25</f>
        <v>0</v>
      </c>
      <c r="E1456" s="1">
        <v>0</v>
      </c>
      <c r="F1456" s="1">
        <v>0</v>
      </c>
      <c r="G1456" s="2">
        <f t="shared" si="24"/>
        <v>1634.9014500000001</v>
      </c>
      <c r="H1456" s="2">
        <f t="shared" si="27"/>
        <v>0.44999999999708962</v>
      </c>
      <c r="I1456" s="10">
        <f t="shared" si="30"/>
        <v>735.70565249524179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200087.58</v>
      </c>
      <c r="D1480" s="6"/>
      <c r="E1480" s="6">
        <v>0</v>
      </c>
      <c r="F1480" s="6">
        <v>0</v>
      </c>
      <c r="G1480" s="7">
        <f t="shared" ref="G1480:G1580" si="34">B1480/1000*C1480</f>
        <v>200.08758</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2320614.7000000002</v>
      </c>
      <c r="D1481" s="1">
        <v>0</v>
      </c>
      <c r="E1481" s="1">
        <v>0</v>
      </c>
      <c r="F1481" s="1">
        <v>0</v>
      </c>
      <c r="G1481" s="2">
        <f t="shared" si="34"/>
        <v>4641.2294000000002</v>
      </c>
      <c r="H1481" s="2">
        <f t="shared" si="35"/>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2249771.58</v>
      </c>
      <c r="D1483" s="1">
        <v>0</v>
      </c>
      <c r="E1483" s="1">
        <v>0</v>
      </c>
      <c r="F1483" s="1">
        <v>0</v>
      </c>
      <c r="G1483" s="2">
        <f t="shared" si="34"/>
        <v>8999.0863200000003</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1819073.01</v>
      </c>
      <c r="D1484" s="1">
        <v>0</v>
      </c>
      <c r="E1484" s="1">
        <v>0</v>
      </c>
      <c r="F1484" s="1">
        <v>0</v>
      </c>
      <c r="G1484" s="2">
        <f t="shared" si="34"/>
        <v>9095.3650500000003</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343818.95</v>
      </c>
      <c r="D1485" s="1">
        <v>0</v>
      </c>
      <c r="E1485" s="1">
        <v>0</v>
      </c>
      <c r="F1485" s="1">
        <v>0</v>
      </c>
      <c r="G1485" s="2">
        <f t="shared" si="34"/>
        <v>2062.9137000000001</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539.95000000000005</v>
      </c>
      <c r="D1486" s="1">
        <v>0</v>
      </c>
      <c r="E1486" s="1">
        <v>0</v>
      </c>
      <c r="F1486" s="1">
        <v>0</v>
      </c>
      <c r="G1486" s="2">
        <f t="shared" si="34"/>
        <v>3.7796500000000002</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70973.05</v>
      </c>
      <c r="D1489" s="1">
        <v>0</v>
      </c>
      <c r="E1489" s="1">
        <v>0</v>
      </c>
      <c r="F1489" s="1">
        <v>0</v>
      </c>
      <c r="G1489" s="2">
        <f t="shared" si="34"/>
        <v>709.73050000000001</v>
      </c>
      <c r="H1489" s="2">
        <f t="shared" si="35"/>
        <v>5.0000000002910383E-2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15366.62</v>
      </c>
      <c r="D1491" s="1">
        <v>0</v>
      </c>
      <c r="E1491" s="1">
        <v>0</v>
      </c>
      <c r="F1491" s="1">
        <v>0</v>
      </c>
      <c r="G1491" s="2">
        <f t="shared" si="34"/>
        <v>184.39944000000003</v>
      </c>
      <c r="H1491" s="2">
        <f t="shared" si="35"/>
        <v>0.37999999999919964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70843.12</v>
      </c>
      <c r="D1492" s="1">
        <v>0</v>
      </c>
      <c r="E1492" s="1">
        <v>0</v>
      </c>
      <c r="F1492" s="1">
        <v>0</v>
      </c>
      <c r="G1492" s="2">
        <f t="shared" si="34"/>
        <v>920.96055999999987</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2314347.91</v>
      </c>
      <c r="D1499" s="1">
        <v>0</v>
      </c>
      <c r="E1499" s="1">
        <v>0</v>
      </c>
      <c r="F1499" s="1">
        <v>0</v>
      </c>
      <c r="G1499" s="2">
        <f t="shared" si="34"/>
        <v>46286.958200000001</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2233326.44</v>
      </c>
      <c r="D1501" s="1">
        <v>0</v>
      </c>
      <c r="E1501" s="1">
        <v>0</v>
      </c>
      <c r="F1501" s="1">
        <v>0</v>
      </c>
      <c r="G1501" s="2">
        <f t="shared" si="34"/>
        <v>49133.181679999994</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1797466.89</v>
      </c>
      <c r="D1502" s="1">
        <v>0</v>
      </c>
      <c r="E1502" s="1">
        <v>0</v>
      </c>
      <c r="F1502" s="1">
        <v>0</v>
      </c>
      <c r="G1502" s="2">
        <f t="shared" si="34"/>
        <v>41341.738469999997</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334320.05</v>
      </c>
      <c r="D1503" s="1">
        <v>0</v>
      </c>
      <c r="E1503" s="1">
        <v>0</v>
      </c>
      <c r="F1503" s="1">
        <v>0</v>
      </c>
      <c r="G1503" s="2">
        <f t="shared" si="34"/>
        <v>8023.6812</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539.95000000000005</v>
      </c>
      <c r="D1504" s="1">
        <v>0</v>
      </c>
      <c r="E1504" s="1">
        <v>0</v>
      </c>
      <c r="F1504" s="1">
        <v>0</v>
      </c>
      <c r="G1504" s="2">
        <f t="shared" si="34"/>
        <v>13.498750000000001</v>
      </c>
      <c r="H1504" s="2">
        <f t="shared" si="35"/>
        <v>4.9999999999954525E-2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69044.070000000007</v>
      </c>
      <c r="D1507" s="1">
        <v>0</v>
      </c>
      <c r="E1507" s="1">
        <v>0</v>
      </c>
      <c r="F1507" s="1">
        <v>0</v>
      </c>
      <c r="G1507" s="2">
        <f t="shared" si="34"/>
        <v>1933.2339600000003</v>
      </c>
      <c r="H1507" s="2">
        <f t="shared" si="35"/>
        <v>7.0000000006984919E-2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31955.48</v>
      </c>
      <c r="D1509" s="1">
        <v>0</v>
      </c>
      <c r="E1509" s="1">
        <v>0</v>
      </c>
      <c r="F1509" s="1">
        <v>0</v>
      </c>
      <c r="G1509" s="2">
        <f t="shared" si="34"/>
        <v>958.6644</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81021.47</v>
      </c>
      <c r="D1510" s="1">
        <v>0</v>
      </c>
      <c r="E1510" s="1">
        <v>0</v>
      </c>
      <c r="F1510" s="1">
        <v>0</v>
      </c>
      <c r="G1510" s="2">
        <f t="shared" si="34"/>
        <v>2511.6655700000001</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206354.37000000011</v>
      </c>
      <c r="D1517" s="1">
        <v>0</v>
      </c>
      <c r="E1517" s="1">
        <v>0</v>
      </c>
      <c r="F1517" s="1">
        <v>0</v>
      </c>
      <c r="G1517" s="2">
        <f t="shared" si="34"/>
        <v>7841.4660600000043</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206354.37</v>
      </c>
      <c r="D1576" s="1">
        <v>0</v>
      </c>
      <c r="E1576" s="1">
        <v>0</v>
      </c>
      <c r="F1576" s="1">
        <v>0</v>
      </c>
      <c r="G1576" s="2">
        <f t="shared" si="34"/>
        <v>20016.373889999999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200016.22</v>
      </c>
      <c r="D1578" s="1">
        <v>0</v>
      </c>
      <c r="E1578" s="1">
        <v>0</v>
      </c>
      <c r="F1578" s="1">
        <v>0</v>
      </c>
      <c r="G1578" s="2">
        <f t="shared" si="34"/>
        <v>19801.605780000002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6338.15</v>
      </c>
      <c r="D1579" s="1">
        <v>0</v>
      </c>
      <c r="E1579" s="1">
        <v>0</v>
      </c>
      <c r="F1579" s="1">
        <v>0</v>
      </c>
      <c r="G1579" s="2">
        <f t="shared" si="34"/>
        <v>633.81500000000005</v>
      </c>
      <c r="H1579" s="2">
        <f t="shared" si="35"/>
        <v>0.1499999999996362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13061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1833175.83</v>
      </c>
      <c r="I16" s="170">
        <f>'PR-RAS'!E6</f>
        <v>2252792.7300000004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1730081.4000000001</v>
      </c>
      <c r="I17" s="170">
        <f>'PR-RAS'!E151</f>
        <v>2208500.63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31781.880000000267</v>
      </c>
      <c r="I19" s="171">
        <f>'PR-RAS'!E646</f>
        <v>58582.809999999459</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108487.86000000003</v>
      </c>
      <c r="I20" s="173">
        <f>BILANCA!E7</f>
        <v>155086.92000000007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168964.52000000002</v>
      </c>
      <c r="I21" s="175">
        <f>BILANCA!E68</f>
        <v>148430.37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200087.58000000002</v>
      </c>
      <c r="I22" s="175">
        <f>BILANCA!E176</f>
        <v>206354.36999999997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77364.799999999988</v>
      </c>
      <c r="I23" s="177">
        <f>BILANCA!E237</f>
        <v>97162.919999999984</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1751236.5</v>
      </c>
      <c r="I27" s="175">
        <f>'RAS-funkcijski'!E114</f>
        <v>2279593.65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1751236.5</v>
      </c>
      <c r="I28" s="179">
        <f>'RAS-funkcijski'!E141</f>
        <v>2279593.65</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77852.45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77852.45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200087.58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206354.37000000011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206354.37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F213" sqref="F2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1833175.83</v>
      </c>
      <c r="E6" s="51">
        <f>E7+E44+E50+E82+E106+E124+E133+E139</f>
        <v>2252792.7300000004</v>
      </c>
      <c r="F6" s="52">
        <f t="shared" ref="F6:F131" si="0">IF(D6&lt;&gt;0,IF(E6/D6&gt;=100,"&gt;&gt;100",E6/D6*100),"-")</f>
        <v>122.89016106000045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1576293.09</v>
      </c>
      <c r="E50" s="51">
        <f>E51+E54+E59+E62+E65+E68+E71+E74+E77</f>
        <v>1961081.6700000002</v>
      </c>
      <c r="F50" s="52">
        <f t="shared" si="0"/>
        <v>124.41097930588532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1575781.24</v>
      </c>
      <c r="E68" s="51">
        <f t="shared" si="15"/>
        <v>1922687.33</v>
      </c>
      <c r="F68" s="52">
        <f t="shared" si="0"/>
        <v>122.01486356062978</v>
      </c>
    </row>
    <row r="69" spans="1:6" ht="12.75" customHeight="1" x14ac:dyDescent="0.2">
      <c r="A69" s="53" t="s">
        <v>183</v>
      </c>
      <c r="B69" s="85" t="s">
        <v>184</v>
      </c>
      <c r="C69" s="50" t="s">
        <v>183</v>
      </c>
      <c r="D69" s="242">
        <v>1575781.24</v>
      </c>
      <c r="E69" s="242">
        <v>1922687.33</v>
      </c>
      <c r="F69" s="52">
        <f t="shared" si="0"/>
        <v>122.01486356062978</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511.85</v>
      </c>
      <c r="E77" s="51">
        <f t="shared" si="18"/>
        <v>38394.339999999997</v>
      </c>
      <c r="F77" s="52">
        <f t="shared" si="0"/>
        <v>7501.0921168311015</v>
      </c>
    </row>
    <row r="78" spans="1:6" ht="12.75" customHeight="1" x14ac:dyDescent="0.2">
      <c r="A78" s="53">
        <v>6391</v>
      </c>
      <c r="B78" s="85" t="s">
        <v>201</v>
      </c>
      <c r="C78" s="50" t="s">
        <v>202</v>
      </c>
      <c r="D78" s="242">
        <v>0</v>
      </c>
      <c r="E78" s="242">
        <v>5583.77</v>
      </c>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511.85</v>
      </c>
      <c r="E80" s="242">
        <v>32810.57</v>
      </c>
      <c r="F80" s="52">
        <f t="shared" si="0"/>
        <v>6410.1924391911698</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0.02</v>
      </c>
      <c r="E82" s="51">
        <f t="shared" si="19"/>
        <v>270.04000000000002</v>
      </c>
      <c r="F82" s="52" t="str">
        <f t="shared" si="0"/>
        <v>&gt;&gt;100</v>
      </c>
    </row>
    <row r="83" spans="1:6" ht="12.75" customHeight="1" x14ac:dyDescent="0.2">
      <c r="A83" s="53">
        <v>641</v>
      </c>
      <c r="B83" s="85" t="s">
        <v>211</v>
      </c>
      <c r="C83" s="50" t="s">
        <v>212</v>
      </c>
      <c r="D83" s="51">
        <f t="shared" ref="D83:E83" si="20">SUM(D84:D90)</f>
        <v>0.02</v>
      </c>
      <c r="E83" s="51">
        <f t="shared" si="20"/>
        <v>270.04000000000002</v>
      </c>
      <c r="F83" s="52" t="str">
        <f t="shared" si="0"/>
        <v>&gt;&gt;100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0.02</v>
      </c>
      <c r="E90" s="242">
        <v>270.04000000000002</v>
      </c>
      <c r="F90" s="52" t="str">
        <f t="shared" si="0"/>
        <v>&gt;&gt;100</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630.35</v>
      </c>
      <c r="E106" s="51">
        <f t="shared" si="23"/>
        <v>0</v>
      </c>
      <c r="F106" s="52">
        <f t="shared" si="0"/>
        <v>0</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630.35</v>
      </c>
      <c r="E112" s="51">
        <f t="shared" si="25"/>
        <v>0</v>
      </c>
      <c r="F112" s="52">
        <f t="shared" si="0"/>
        <v>0</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630.35</v>
      </c>
      <c r="E117" s="242"/>
      <c r="F117" s="52">
        <f t="shared" si="0"/>
        <v>0</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1901</v>
      </c>
      <c r="E124" s="51">
        <f t="shared" si="27"/>
        <v>1353.26</v>
      </c>
      <c r="F124" s="52">
        <f t="shared" si="0"/>
        <v>71.186743819042604</v>
      </c>
    </row>
    <row r="125" spans="1:6" ht="12.75" customHeight="1" x14ac:dyDescent="0.2">
      <c r="A125" s="53">
        <v>661</v>
      </c>
      <c r="B125" s="86" t="s">
        <v>295</v>
      </c>
      <c r="C125" s="50" t="s">
        <v>296</v>
      </c>
      <c r="D125" s="51">
        <f t="shared" ref="D125:E125" si="28">SUM(D126:D127)</f>
        <v>1901</v>
      </c>
      <c r="E125" s="51">
        <f t="shared" si="28"/>
        <v>1065</v>
      </c>
      <c r="F125" s="52">
        <f t="shared" si="0"/>
        <v>56.02314571278275</v>
      </c>
    </row>
    <row r="126" spans="1:6" ht="12.75" customHeight="1" x14ac:dyDescent="0.2">
      <c r="A126" s="53">
        <v>6614</v>
      </c>
      <c r="B126" s="86" t="s">
        <v>297</v>
      </c>
      <c r="C126" s="50" t="s">
        <v>298</v>
      </c>
      <c r="D126" s="242">
        <v>1901</v>
      </c>
      <c r="E126" s="242">
        <v>1065</v>
      </c>
      <c r="F126" s="52">
        <f t="shared" si="0"/>
        <v>56.02314571278275</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0</v>
      </c>
      <c r="E128" s="51">
        <f t="shared" si="29"/>
        <v>288.26</v>
      </c>
      <c r="F128" s="52" t="str">
        <f t="shared" si="0"/>
        <v>-</v>
      </c>
    </row>
    <row r="129" spans="1:6" ht="12.75" customHeight="1" x14ac:dyDescent="0.2">
      <c r="A129" s="53">
        <v>6631</v>
      </c>
      <c r="B129" s="86" t="s">
        <v>303</v>
      </c>
      <c r="C129" s="50" t="s">
        <v>304</v>
      </c>
      <c r="D129" s="242">
        <v>0</v>
      </c>
      <c r="E129" s="242">
        <v>38.36</v>
      </c>
      <c r="F129" s="52" t="str">
        <f t="shared" si="0"/>
        <v>-</v>
      </c>
    </row>
    <row r="130" spans="1:6" ht="12.75" customHeight="1" x14ac:dyDescent="0.2">
      <c r="A130" s="53">
        <v>6632</v>
      </c>
      <c r="B130" s="232" t="s">
        <v>305</v>
      </c>
      <c r="C130" s="50" t="s">
        <v>306</v>
      </c>
      <c r="D130" s="242">
        <v>0</v>
      </c>
      <c r="E130" s="242">
        <v>249.9</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254351.37</v>
      </c>
      <c r="E133" s="51">
        <f t="shared" si="30"/>
        <v>290087.76</v>
      </c>
      <c r="F133" s="52">
        <f t="shared" ref="F133:F223" si="31">IF(D133&lt;&gt;0,IF(E133/D133&gt;=100,"&gt;&gt;100",E133/D133*100),"-")</f>
        <v>114.05000885192796</v>
      </c>
    </row>
    <row r="134" spans="1:6" ht="24" x14ac:dyDescent="0.2">
      <c r="A134" s="53">
        <v>671</v>
      </c>
      <c r="B134" s="232" t="s">
        <v>313</v>
      </c>
      <c r="C134" s="50" t="s">
        <v>314</v>
      </c>
      <c r="D134" s="51">
        <f t="shared" ref="D134:E134" si="32">SUM(D135:D137)</f>
        <v>254351.37</v>
      </c>
      <c r="E134" s="51">
        <f t="shared" si="32"/>
        <v>290087.76</v>
      </c>
      <c r="F134" s="52">
        <f t="shared" si="31"/>
        <v>114.05000885192796</v>
      </c>
    </row>
    <row r="135" spans="1:6" ht="12.75" customHeight="1" x14ac:dyDescent="0.2">
      <c r="A135" s="53">
        <v>6711</v>
      </c>
      <c r="B135" s="85" t="s">
        <v>315</v>
      </c>
      <c r="C135" s="50" t="s">
        <v>316</v>
      </c>
      <c r="D135" s="242">
        <v>177495.05</v>
      </c>
      <c r="E135" s="242">
        <v>210951.95</v>
      </c>
      <c r="F135" s="52">
        <f t="shared" si="31"/>
        <v>118.84948340812886</v>
      </c>
    </row>
    <row r="136" spans="1:6" ht="24" x14ac:dyDescent="0.2">
      <c r="A136" s="53">
        <v>6712</v>
      </c>
      <c r="B136" s="232" t="s">
        <v>317</v>
      </c>
      <c r="C136" s="50" t="s">
        <v>318</v>
      </c>
      <c r="D136" s="242">
        <v>76856.320000000007</v>
      </c>
      <c r="E136" s="242">
        <v>79135.81</v>
      </c>
      <c r="F136" s="52">
        <f t="shared" si="31"/>
        <v>102.96591093614683</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1730081.4000000001</v>
      </c>
      <c r="E151" s="51">
        <f t="shared" si="35"/>
        <v>2208500.63</v>
      </c>
      <c r="F151" s="52">
        <f t="shared" si="31"/>
        <v>127.65298962233797</v>
      </c>
    </row>
    <row r="152" spans="1:6" ht="12.75" customHeight="1" x14ac:dyDescent="0.2">
      <c r="A152" s="53">
        <v>31</v>
      </c>
      <c r="B152" s="85" t="s">
        <v>348</v>
      </c>
      <c r="C152" s="50" t="s">
        <v>34</v>
      </c>
      <c r="D152" s="51">
        <f t="shared" ref="D152:E152" si="36">D153+D158+D159</f>
        <v>1327265.22</v>
      </c>
      <c r="E152" s="51">
        <f t="shared" si="36"/>
        <v>1792340.7799999998</v>
      </c>
      <c r="F152" s="52">
        <f t="shared" si="31"/>
        <v>135.04013764483332</v>
      </c>
    </row>
    <row r="153" spans="1:6" ht="12.75" customHeight="1" x14ac:dyDescent="0.2">
      <c r="A153" s="53">
        <v>311</v>
      </c>
      <c r="B153" s="85" t="s">
        <v>349</v>
      </c>
      <c r="C153" s="50" t="s">
        <v>350</v>
      </c>
      <c r="D153" s="51">
        <f t="shared" ref="D153:E153" si="37">SUM(D154:D157)</f>
        <v>1105970.52</v>
      </c>
      <c r="E153" s="51">
        <f t="shared" si="37"/>
        <v>1499236.88</v>
      </c>
      <c r="F153" s="52">
        <f t="shared" si="31"/>
        <v>135.55848486811385</v>
      </c>
    </row>
    <row r="154" spans="1:6" ht="12.75" customHeight="1" x14ac:dyDescent="0.2">
      <c r="A154" s="53">
        <v>3111</v>
      </c>
      <c r="B154" s="85" t="s">
        <v>351</v>
      </c>
      <c r="C154" s="50" t="s">
        <v>352</v>
      </c>
      <c r="D154" s="242">
        <v>1038851.27</v>
      </c>
      <c r="E154" s="242">
        <v>1403234.38</v>
      </c>
      <c r="F154" s="52">
        <f t="shared" si="31"/>
        <v>135.07558016461778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23231.15</v>
      </c>
      <c r="E156" s="242">
        <v>30915.759999999998</v>
      </c>
      <c r="F156" s="52">
        <f t="shared" si="31"/>
        <v>133.07890483252012</v>
      </c>
    </row>
    <row r="157" spans="1:6" ht="12.75" customHeight="1" x14ac:dyDescent="0.2">
      <c r="A157" s="53">
        <v>3114</v>
      </c>
      <c r="B157" s="85" t="s">
        <v>357</v>
      </c>
      <c r="C157" s="50" t="s">
        <v>358</v>
      </c>
      <c r="D157" s="242">
        <v>43888.1</v>
      </c>
      <c r="E157" s="242">
        <v>65086.74</v>
      </c>
      <c r="F157" s="52">
        <f t="shared" si="31"/>
        <v>148.30156693955766</v>
      </c>
    </row>
    <row r="158" spans="1:6" ht="12.75" customHeight="1" x14ac:dyDescent="0.2">
      <c r="A158" s="53">
        <v>312</v>
      </c>
      <c r="B158" s="85" t="s">
        <v>359</v>
      </c>
      <c r="C158" s="50" t="s">
        <v>360</v>
      </c>
      <c r="D158" s="242">
        <v>53117.74</v>
      </c>
      <c r="E158" s="242">
        <v>64448.72</v>
      </c>
      <c r="F158" s="52">
        <f t="shared" si="31"/>
        <v>121.33181871066053</v>
      </c>
    </row>
    <row r="159" spans="1:6" ht="12.75" customHeight="1" x14ac:dyDescent="0.2">
      <c r="A159" s="53">
        <v>313</v>
      </c>
      <c r="B159" s="85" t="s">
        <v>361</v>
      </c>
      <c r="C159" s="50" t="s">
        <v>362</v>
      </c>
      <c r="D159" s="51">
        <f t="shared" ref="D159:E159" si="38">SUM(D160:D162)</f>
        <v>168176.96</v>
      </c>
      <c r="E159" s="51">
        <f t="shared" si="38"/>
        <v>228655.18</v>
      </c>
      <c r="F159" s="52">
        <f t="shared" si="31"/>
        <v>135.96106149141951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168176.96</v>
      </c>
      <c r="E161" s="242">
        <v>228655.18</v>
      </c>
      <c r="F161" s="52">
        <f t="shared" si="31"/>
        <v>135.96106149141951</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340001.4</v>
      </c>
      <c r="E163" s="51">
        <f t="shared" si="39"/>
        <v>344646.85</v>
      </c>
      <c r="F163" s="52">
        <f t="shared" si="31"/>
        <v>101.36630319757505</v>
      </c>
    </row>
    <row r="164" spans="1:6" ht="12.75" customHeight="1" x14ac:dyDescent="0.2">
      <c r="A164" s="53">
        <v>321</v>
      </c>
      <c r="B164" s="85" t="s">
        <v>370</v>
      </c>
      <c r="C164" s="50" t="s">
        <v>371</v>
      </c>
      <c r="D164" s="51">
        <f t="shared" ref="D164:E164" si="40">SUM(D165:D168)</f>
        <v>50707.83</v>
      </c>
      <c r="E164" s="51">
        <f t="shared" si="40"/>
        <v>51555.39</v>
      </c>
      <c r="F164" s="52">
        <f t="shared" si="31"/>
        <v>101.67145783994305</v>
      </c>
    </row>
    <row r="165" spans="1:6" ht="12.75" customHeight="1" x14ac:dyDescent="0.2">
      <c r="A165" s="53">
        <v>3211</v>
      </c>
      <c r="B165" s="85" t="s">
        <v>372</v>
      </c>
      <c r="C165" s="50" t="s">
        <v>373</v>
      </c>
      <c r="D165" s="242">
        <v>7410.91</v>
      </c>
      <c r="E165" s="242">
        <v>6545.82</v>
      </c>
      <c r="F165" s="52">
        <f t="shared" si="31"/>
        <v>88.32680467041159</v>
      </c>
    </row>
    <row r="166" spans="1:6" ht="12.75" customHeight="1" x14ac:dyDescent="0.2">
      <c r="A166" s="53">
        <v>3212</v>
      </c>
      <c r="B166" s="85" t="s">
        <v>374</v>
      </c>
      <c r="C166" s="50" t="s">
        <v>375</v>
      </c>
      <c r="D166" s="242">
        <v>37141.42</v>
      </c>
      <c r="E166" s="242">
        <v>41200.57</v>
      </c>
      <c r="F166" s="52">
        <f t="shared" si="31"/>
        <v>110.92890363373292</v>
      </c>
    </row>
    <row r="167" spans="1:6" ht="12.75" customHeight="1" x14ac:dyDescent="0.2">
      <c r="A167" s="53">
        <v>3213</v>
      </c>
      <c r="B167" s="85" t="s">
        <v>376</v>
      </c>
      <c r="C167" s="50" t="s">
        <v>377</v>
      </c>
      <c r="D167" s="242">
        <v>6155.5</v>
      </c>
      <c r="E167" s="242">
        <v>3809</v>
      </c>
      <c r="F167" s="52">
        <f t="shared" si="31"/>
        <v>61.879619852164737</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57334.579999999994</v>
      </c>
      <c r="E169" s="51">
        <f t="shared" si="41"/>
        <v>68375.28</v>
      </c>
      <c r="F169" s="52">
        <f t="shared" si="31"/>
        <v>119.25661616427644</v>
      </c>
    </row>
    <row r="170" spans="1:6" ht="12.75" customHeight="1" x14ac:dyDescent="0.2">
      <c r="A170" s="53">
        <v>3221</v>
      </c>
      <c r="B170" s="85" t="s">
        <v>382</v>
      </c>
      <c r="C170" s="50" t="s">
        <v>383</v>
      </c>
      <c r="D170" s="242">
        <v>15469.51</v>
      </c>
      <c r="E170" s="242">
        <v>17116.29</v>
      </c>
      <c r="F170" s="52">
        <f t="shared" si="31"/>
        <v>110.6453274861324</v>
      </c>
    </row>
    <row r="171" spans="1:6" ht="12.75" customHeight="1" x14ac:dyDescent="0.2">
      <c r="A171" s="53">
        <v>3222</v>
      </c>
      <c r="B171" s="85" t="s">
        <v>384</v>
      </c>
      <c r="C171" s="50" t="s">
        <v>385</v>
      </c>
      <c r="D171" s="242">
        <v>23944.25</v>
      </c>
      <c r="E171" s="242">
        <v>25846.05</v>
      </c>
      <c r="F171" s="52">
        <f t="shared" si="31"/>
        <v>107.94261670338389</v>
      </c>
    </row>
    <row r="172" spans="1:6" ht="12.75" customHeight="1" x14ac:dyDescent="0.2">
      <c r="A172" s="53">
        <v>3223</v>
      </c>
      <c r="B172" s="85" t="s">
        <v>386</v>
      </c>
      <c r="C172" s="50" t="s">
        <v>387</v>
      </c>
      <c r="D172" s="242">
        <v>15005.1</v>
      </c>
      <c r="E172" s="242">
        <v>24731.59</v>
      </c>
      <c r="F172" s="52">
        <f t="shared" si="31"/>
        <v>164.82122744933389</v>
      </c>
    </row>
    <row r="173" spans="1:6" ht="12.75" customHeight="1" x14ac:dyDescent="0.2">
      <c r="A173" s="53">
        <v>3224</v>
      </c>
      <c r="B173" s="85" t="s">
        <v>388</v>
      </c>
      <c r="C173" s="50" t="s">
        <v>389</v>
      </c>
      <c r="D173" s="242">
        <v>614.34</v>
      </c>
      <c r="E173" s="242">
        <v>563.99</v>
      </c>
      <c r="F173" s="52">
        <f t="shared" si="31"/>
        <v>91.804212650975032</v>
      </c>
    </row>
    <row r="174" spans="1:6" ht="12.75" customHeight="1" x14ac:dyDescent="0.2">
      <c r="A174" s="53">
        <v>3225</v>
      </c>
      <c r="B174" s="85" t="s">
        <v>390</v>
      </c>
      <c r="C174" s="50" t="s">
        <v>391</v>
      </c>
      <c r="D174" s="242">
        <v>2301.38</v>
      </c>
      <c r="E174" s="242">
        <v>38.36</v>
      </c>
      <c r="F174" s="52">
        <f t="shared" si="31"/>
        <v>1.6668259913617047</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79</v>
      </c>
      <c r="F176" s="52" t="str">
        <f t="shared" si="31"/>
        <v>-</v>
      </c>
    </row>
    <row r="177" spans="1:6" ht="12.75" customHeight="1" x14ac:dyDescent="0.2">
      <c r="A177" s="53">
        <v>323</v>
      </c>
      <c r="B177" s="85" t="s">
        <v>396</v>
      </c>
      <c r="C177" s="50" t="s">
        <v>397</v>
      </c>
      <c r="D177" s="51">
        <f t="shared" ref="D177:E177" si="42">SUM(D178:D186)</f>
        <v>224498.26</v>
      </c>
      <c r="E177" s="51">
        <f t="shared" si="42"/>
        <v>215879.77</v>
      </c>
      <c r="F177" s="52">
        <f t="shared" si="31"/>
        <v>96.160999198835654</v>
      </c>
    </row>
    <row r="178" spans="1:6" ht="12.75" customHeight="1" x14ac:dyDescent="0.2">
      <c r="A178" s="53">
        <v>3231</v>
      </c>
      <c r="B178" s="85" t="s">
        <v>398</v>
      </c>
      <c r="C178" s="50" t="s">
        <v>399</v>
      </c>
      <c r="D178" s="242">
        <v>196953</v>
      </c>
      <c r="E178" s="242">
        <v>167108.82999999999</v>
      </c>
      <c r="F178" s="52">
        <f t="shared" si="31"/>
        <v>84.847059958467241</v>
      </c>
    </row>
    <row r="179" spans="1:6" ht="12.75" customHeight="1" x14ac:dyDescent="0.2">
      <c r="A179" s="53">
        <v>3232</v>
      </c>
      <c r="B179" s="85" t="s">
        <v>400</v>
      </c>
      <c r="C179" s="50" t="s">
        <v>401</v>
      </c>
      <c r="D179" s="242">
        <v>3622.06</v>
      </c>
      <c r="E179" s="242">
        <v>22308.66</v>
      </c>
      <c r="F179" s="52">
        <f t="shared" si="31"/>
        <v>615.91083527053672</v>
      </c>
    </row>
    <row r="180" spans="1:6" ht="12.75" customHeight="1" x14ac:dyDescent="0.2">
      <c r="A180" s="53">
        <v>3233</v>
      </c>
      <c r="B180" s="85" t="s">
        <v>402</v>
      </c>
      <c r="C180" s="50" t="s">
        <v>403</v>
      </c>
      <c r="D180" s="242">
        <v>248.85</v>
      </c>
      <c r="E180" s="242">
        <v>248.85</v>
      </c>
      <c r="F180" s="52">
        <f t="shared" si="31"/>
        <v>100</v>
      </c>
    </row>
    <row r="181" spans="1:6" ht="12.75" customHeight="1" x14ac:dyDescent="0.2">
      <c r="A181" s="53">
        <v>3234</v>
      </c>
      <c r="B181" s="85" t="s">
        <v>404</v>
      </c>
      <c r="C181" s="50" t="s">
        <v>405</v>
      </c>
      <c r="D181" s="242">
        <v>4231.54</v>
      </c>
      <c r="E181" s="242">
        <v>4216.43</v>
      </c>
      <c r="F181" s="52">
        <f t="shared" si="31"/>
        <v>99.642919599011236</v>
      </c>
    </row>
    <row r="182" spans="1:6" ht="12.75" customHeight="1" x14ac:dyDescent="0.2">
      <c r="A182" s="53">
        <v>3235</v>
      </c>
      <c r="B182" s="85" t="s">
        <v>406</v>
      </c>
      <c r="C182" s="50" t="s">
        <v>407</v>
      </c>
      <c r="D182" s="242">
        <v>1826.76</v>
      </c>
      <c r="E182" s="242">
        <v>2983.26</v>
      </c>
      <c r="F182" s="52">
        <f t="shared" si="31"/>
        <v>163.30880903895422</v>
      </c>
    </row>
    <row r="183" spans="1:6" ht="12.75" customHeight="1" x14ac:dyDescent="0.2">
      <c r="A183" s="53">
        <v>3236</v>
      </c>
      <c r="B183" s="85" t="s">
        <v>408</v>
      </c>
      <c r="C183" s="50" t="s">
        <v>409</v>
      </c>
      <c r="D183" s="242">
        <v>2827.53</v>
      </c>
      <c r="E183" s="242">
        <v>966.91</v>
      </c>
      <c r="F183" s="52">
        <f t="shared" si="31"/>
        <v>34.196277316244213</v>
      </c>
    </row>
    <row r="184" spans="1:6" ht="12.75" customHeight="1" x14ac:dyDescent="0.2">
      <c r="A184" s="53">
        <v>3237</v>
      </c>
      <c r="B184" s="85" t="s">
        <v>410</v>
      </c>
      <c r="C184" s="50" t="s">
        <v>411</v>
      </c>
      <c r="D184" s="242">
        <v>5924.69</v>
      </c>
      <c r="E184" s="242">
        <v>6335.29</v>
      </c>
      <c r="F184" s="52">
        <f t="shared" si="31"/>
        <v>106.93032040494947</v>
      </c>
    </row>
    <row r="185" spans="1:6" ht="12.75" customHeight="1" x14ac:dyDescent="0.2">
      <c r="A185" s="53">
        <v>3238</v>
      </c>
      <c r="B185" s="85" t="s">
        <v>412</v>
      </c>
      <c r="C185" s="50" t="s">
        <v>413</v>
      </c>
      <c r="D185" s="242">
        <v>2231.86</v>
      </c>
      <c r="E185" s="242">
        <v>3695.36</v>
      </c>
      <c r="F185" s="52">
        <f t="shared" si="31"/>
        <v>165.57310942442626</v>
      </c>
    </row>
    <row r="186" spans="1:6" ht="12.75" customHeight="1" x14ac:dyDescent="0.2">
      <c r="A186" s="53">
        <v>3239</v>
      </c>
      <c r="B186" s="85" t="s">
        <v>414</v>
      </c>
      <c r="C186" s="50" t="s">
        <v>415</v>
      </c>
      <c r="D186" s="242">
        <v>6631.97</v>
      </c>
      <c r="E186" s="242">
        <v>8016.18</v>
      </c>
      <c r="F186" s="52">
        <f t="shared" si="31"/>
        <v>120.87177716425134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7460.73</v>
      </c>
      <c r="E188" s="51">
        <f t="shared" si="43"/>
        <v>8836.41</v>
      </c>
      <c r="F188" s="52">
        <f t="shared" si="31"/>
        <v>118.43894632294696</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3244.17</v>
      </c>
      <c r="E190" s="242">
        <v>3004.35</v>
      </c>
      <c r="F190" s="52">
        <f t="shared" si="31"/>
        <v>92.607662360480489</v>
      </c>
    </row>
    <row r="191" spans="1:6" ht="12.75" customHeight="1" x14ac:dyDescent="0.2">
      <c r="A191" s="53">
        <v>3293</v>
      </c>
      <c r="B191" s="85" t="s">
        <v>424</v>
      </c>
      <c r="C191" s="50" t="s">
        <v>425</v>
      </c>
      <c r="D191" s="242">
        <v>2436.7399999999998</v>
      </c>
      <c r="E191" s="242">
        <v>1609.06</v>
      </c>
      <c r="F191" s="52">
        <f t="shared" si="31"/>
        <v>66.033306795144327</v>
      </c>
    </row>
    <row r="192" spans="1:6" ht="12.75" customHeight="1" x14ac:dyDescent="0.2">
      <c r="A192" s="53">
        <v>3294</v>
      </c>
      <c r="B192" s="85" t="s">
        <v>426</v>
      </c>
      <c r="C192" s="50" t="s">
        <v>427</v>
      </c>
      <c r="D192" s="242">
        <v>176.36</v>
      </c>
      <c r="E192" s="242">
        <v>135</v>
      </c>
      <c r="F192" s="52">
        <f t="shared" si="31"/>
        <v>76.547970061238374</v>
      </c>
    </row>
    <row r="193" spans="1:6" ht="12.75" customHeight="1" x14ac:dyDescent="0.2">
      <c r="A193" s="53">
        <v>3295</v>
      </c>
      <c r="B193" s="85" t="s">
        <v>428</v>
      </c>
      <c r="C193" s="50" t="s">
        <v>429</v>
      </c>
      <c r="D193" s="242">
        <v>1384.43</v>
      </c>
      <c r="E193" s="242">
        <v>4088</v>
      </c>
      <c r="F193" s="52">
        <f t="shared" si="31"/>
        <v>295.28397968839164</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219.03</v>
      </c>
      <c r="E195" s="242"/>
      <c r="F195" s="52">
        <f t="shared" si="31"/>
        <v>0</v>
      </c>
    </row>
    <row r="196" spans="1:6" ht="12.75" customHeight="1" x14ac:dyDescent="0.2">
      <c r="A196" s="53">
        <v>34</v>
      </c>
      <c r="B196" s="232" t="s">
        <v>434</v>
      </c>
      <c r="C196" s="50" t="s">
        <v>435</v>
      </c>
      <c r="D196" s="51">
        <f t="shared" ref="D196:E196" si="44">D197+D202+D210</f>
        <v>574.68999999999994</v>
      </c>
      <c r="E196" s="51">
        <f t="shared" si="44"/>
        <v>539.95000000000005</v>
      </c>
      <c r="F196" s="52">
        <f t="shared" si="31"/>
        <v>93.95500182707201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574.68999999999994</v>
      </c>
      <c r="E210" s="51">
        <f t="shared" si="47"/>
        <v>539.95000000000005</v>
      </c>
      <c r="F210" s="52">
        <f t="shared" si="31"/>
        <v>93.95500182707201</v>
      </c>
    </row>
    <row r="211" spans="1:6" ht="12.75" customHeight="1" x14ac:dyDescent="0.2">
      <c r="A211" s="53">
        <v>3431</v>
      </c>
      <c r="B211" s="232" t="s">
        <v>464</v>
      </c>
      <c r="C211" s="50" t="s">
        <v>465</v>
      </c>
      <c r="D211" s="242">
        <v>564.53</v>
      </c>
      <c r="E211" s="242">
        <v>106.4</v>
      </c>
      <c r="F211" s="52">
        <f t="shared" si="31"/>
        <v>18.847536889093583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10.16</v>
      </c>
      <c r="E213" s="242">
        <v>433.55</v>
      </c>
      <c r="F213" s="52">
        <f t="shared" si="31"/>
        <v>4267.2244094488196</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62240.09</v>
      </c>
      <c r="E252" s="51">
        <f t="shared" si="63"/>
        <v>70973.05</v>
      </c>
      <c r="F252" s="52">
        <f t="shared" ref="F252:F258" si="64">IF(D252&lt;&gt;0,IF(E252/D252&gt;=100,"&gt;&gt;100",E252/D252*100),"-")</f>
        <v>114.03108510929212</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62240.09</v>
      </c>
      <c r="E259" s="51">
        <f t="shared" si="66"/>
        <v>70973.05</v>
      </c>
      <c r="F259" s="52">
        <f t="shared" ref="F259:F262" si="67">IF(D259&lt;&gt;0,IF(E259/D259&gt;=100,"&gt;&gt;100",E259/D259*100),"-")</f>
        <v>114.03108510929212</v>
      </c>
    </row>
    <row r="260" spans="1:6" ht="12.75" customHeight="1" x14ac:dyDescent="0.2">
      <c r="A260" s="53">
        <v>3721</v>
      </c>
      <c r="B260" s="85" t="s">
        <v>558</v>
      </c>
      <c r="C260" s="50" t="s">
        <v>559</v>
      </c>
      <c r="D260" s="242">
        <v>59559.49</v>
      </c>
      <c r="E260" s="242">
        <v>70614.86</v>
      </c>
      <c r="F260" s="52">
        <f t="shared" si="67"/>
        <v>118.56189500615268</v>
      </c>
    </row>
    <row r="261" spans="1:6" ht="12.75" customHeight="1" x14ac:dyDescent="0.2">
      <c r="A261" s="53">
        <v>3722</v>
      </c>
      <c r="B261" s="85" t="s">
        <v>560</v>
      </c>
      <c r="C261" s="50" t="s">
        <v>561</v>
      </c>
      <c r="D261" s="242">
        <v>2680.6</v>
      </c>
      <c r="E261" s="242">
        <v>358.19</v>
      </c>
      <c r="F261" s="52">
        <f t="shared" si="67"/>
        <v>13.362306946206074</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1730081.4000000001</v>
      </c>
      <c r="E289" s="51">
        <f t="shared" si="79"/>
        <v>2208500.63</v>
      </c>
      <c r="F289" s="52">
        <f t="shared" si="76"/>
        <v>127.65298962233797</v>
      </c>
    </row>
    <row r="290" spans="1:6" ht="12.75" customHeight="1" x14ac:dyDescent="0.2">
      <c r="A290" s="53" t="s">
        <v>607</v>
      </c>
      <c r="B290" s="85" t="s">
        <v>618</v>
      </c>
      <c r="C290" s="50" t="s">
        <v>619</v>
      </c>
      <c r="D290" s="51">
        <f>IF(D6&gt;=D289,D6-D289,0)</f>
        <v>103094.42999999993</v>
      </c>
      <c r="E290" s="51">
        <f>IF(E6&gt;=E289,E6-E289,0)</f>
        <v>44292.100000000559</v>
      </c>
      <c r="F290" s="52">
        <f t="shared" si="76"/>
        <v>42.962650843503944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98289.02</v>
      </c>
      <c r="E293" s="242">
        <v>31781.89</v>
      </c>
      <c r="F293" s="52">
        <f t="shared" si="76"/>
        <v>32.335137739698695</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532.89</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532.89</v>
      </c>
      <c r="E311" s="51">
        <f t="shared" si="85"/>
        <v>0</v>
      </c>
      <c r="F311" s="52">
        <f t="shared" si="81"/>
        <v>0</v>
      </c>
    </row>
    <row r="312" spans="1:6" ht="12.75" customHeight="1" x14ac:dyDescent="0.2">
      <c r="A312" s="53">
        <v>721</v>
      </c>
      <c r="B312" s="85" t="s">
        <v>661</v>
      </c>
      <c r="C312" s="50" t="s">
        <v>662</v>
      </c>
      <c r="D312" s="51">
        <f t="shared" ref="D312:E312" si="86">SUM(D313:D316)</f>
        <v>532.89</v>
      </c>
      <c r="E312" s="51">
        <f t="shared" si="86"/>
        <v>0</v>
      </c>
      <c r="F312" s="52">
        <f t="shared" si="81"/>
        <v>0</v>
      </c>
    </row>
    <row r="313" spans="1:6" ht="12.75" customHeight="1" x14ac:dyDescent="0.2">
      <c r="A313" s="53">
        <v>7211</v>
      </c>
      <c r="B313" s="85" t="s">
        <v>663</v>
      </c>
      <c r="C313" s="50" t="s">
        <v>664</v>
      </c>
      <c r="D313" s="242">
        <v>532.89</v>
      </c>
      <c r="E313" s="242"/>
      <c r="F313" s="52">
        <f t="shared" si="81"/>
        <v>0</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21155.1</v>
      </c>
      <c r="E350" s="51">
        <f t="shared" si="95"/>
        <v>71093.02</v>
      </c>
      <c r="F350" s="52">
        <f t="shared" si="81"/>
        <v>336.05617557941116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4888.6000000000004</v>
      </c>
      <c r="E363" s="51">
        <f t="shared" si="99"/>
        <v>71093.02</v>
      </c>
      <c r="F363" s="52">
        <f t="shared" si="81"/>
        <v>1454.261342715706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4401.6000000000004</v>
      </c>
      <c r="E369" s="51">
        <f t="shared" si="101"/>
        <v>37783.020000000004</v>
      </c>
      <c r="F369" s="52">
        <f t="shared" si="81"/>
        <v>858.39285714285722</v>
      </c>
    </row>
    <row r="370" spans="1:6" ht="12.75" customHeight="1" x14ac:dyDescent="0.2">
      <c r="A370" s="53">
        <v>4221</v>
      </c>
      <c r="B370" s="85" t="s">
        <v>673</v>
      </c>
      <c r="C370" s="50" t="s">
        <v>765</v>
      </c>
      <c r="D370" s="242">
        <v>780</v>
      </c>
      <c r="E370" s="242">
        <v>11452.92</v>
      </c>
      <c r="F370" s="52">
        <f t="shared" si="81"/>
        <v>1468.323076923077</v>
      </c>
    </row>
    <row r="371" spans="1:6" ht="12.75" customHeight="1" x14ac:dyDescent="0.2">
      <c r="A371" s="53">
        <v>4222</v>
      </c>
      <c r="B371" s="85" t="s">
        <v>766</v>
      </c>
      <c r="C371" s="50" t="s">
        <v>767</v>
      </c>
      <c r="D371" s="242">
        <v>817.95</v>
      </c>
      <c r="E371" s="242"/>
      <c r="F371" s="52">
        <f t="shared" si="81"/>
        <v>0</v>
      </c>
    </row>
    <row r="372" spans="1:6" ht="12.75" customHeight="1" x14ac:dyDescent="0.2">
      <c r="A372" s="53">
        <v>4223</v>
      </c>
      <c r="B372" s="85" t="s">
        <v>677</v>
      </c>
      <c r="C372" s="50" t="s">
        <v>768</v>
      </c>
      <c r="D372" s="242">
        <v>0</v>
      </c>
      <c r="E372" s="242">
        <v>12890.76</v>
      </c>
      <c r="F372" s="52" t="str">
        <f t="shared" si="81"/>
        <v>-</v>
      </c>
    </row>
    <row r="373" spans="1:6" ht="12.75" customHeight="1" x14ac:dyDescent="0.2">
      <c r="A373" s="53">
        <v>4224</v>
      </c>
      <c r="B373" s="85" t="s">
        <v>679</v>
      </c>
      <c r="C373" s="50" t="s">
        <v>769</v>
      </c>
      <c r="D373" s="242">
        <v>0</v>
      </c>
      <c r="E373" s="242">
        <v>659.18</v>
      </c>
      <c r="F373" s="52" t="str">
        <f t="shared" si="81"/>
        <v>-</v>
      </c>
    </row>
    <row r="374" spans="1:6" ht="12.75" customHeight="1" x14ac:dyDescent="0.2">
      <c r="A374" s="53">
        <v>4225</v>
      </c>
      <c r="B374" s="85" t="s">
        <v>681</v>
      </c>
      <c r="C374" s="50" t="s">
        <v>770</v>
      </c>
      <c r="D374" s="242">
        <v>370.65</v>
      </c>
      <c r="E374" s="242"/>
      <c r="F374" s="52">
        <f t="shared" si="81"/>
        <v>0</v>
      </c>
    </row>
    <row r="375" spans="1:6" ht="12.75" customHeight="1" x14ac:dyDescent="0.2">
      <c r="A375" s="53">
        <v>4226</v>
      </c>
      <c r="B375" s="85" t="s">
        <v>683</v>
      </c>
      <c r="C375" s="50" t="s">
        <v>771</v>
      </c>
      <c r="D375" s="242">
        <v>2433</v>
      </c>
      <c r="E375" s="242">
        <v>12186.75</v>
      </c>
      <c r="F375" s="52">
        <f t="shared" si="81"/>
        <v>500.89395807644877</v>
      </c>
    </row>
    <row r="376" spans="1:6" ht="12.75" customHeight="1" x14ac:dyDescent="0.2">
      <c r="A376" s="53">
        <v>4227</v>
      </c>
      <c r="B376" s="232" t="s">
        <v>685</v>
      </c>
      <c r="C376" s="50" t="s">
        <v>772</v>
      </c>
      <c r="D376" s="242">
        <v>0</v>
      </c>
      <c r="E376" s="242">
        <v>593.41</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237</v>
      </c>
      <c r="E383" s="51">
        <f t="shared" si="103"/>
        <v>310</v>
      </c>
      <c r="F383" s="52">
        <f t="shared" si="81"/>
        <v>130.80168776371309</v>
      </c>
    </row>
    <row r="384" spans="1:6" ht="12.75" customHeight="1" x14ac:dyDescent="0.2">
      <c r="A384" s="53">
        <v>4241</v>
      </c>
      <c r="B384" s="85" t="s">
        <v>782</v>
      </c>
      <c r="C384" s="50" t="s">
        <v>783</v>
      </c>
      <c r="D384" s="242">
        <v>237</v>
      </c>
      <c r="E384" s="242">
        <v>310</v>
      </c>
      <c r="F384" s="52">
        <f t="shared" si="81"/>
        <v>130.80168776371309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250</v>
      </c>
      <c r="E391" s="51">
        <f t="shared" si="105"/>
        <v>33000</v>
      </c>
      <c r="F391" s="52" t="str">
        <f t="shared" si="81"/>
        <v>&gt;&gt;100</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250</v>
      </c>
      <c r="E393" s="242"/>
      <c r="F393" s="52">
        <f t="shared" si="81"/>
        <v>0</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v>33000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16266.5</v>
      </c>
      <c r="E402" s="51">
        <f t="shared" si="109"/>
        <v>0</v>
      </c>
      <c r="F402" s="52">
        <f t="shared" si="81"/>
        <v>0</v>
      </c>
    </row>
    <row r="403" spans="1:6" ht="12.75" customHeight="1" x14ac:dyDescent="0.2">
      <c r="A403" s="53">
        <v>451</v>
      </c>
      <c r="B403" s="85" t="s">
        <v>810</v>
      </c>
      <c r="C403" s="50" t="s">
        <v>811</v>
      </c>
      <c r="D403" s="242">
        <v>16266.5</v>
      </c>
      <c r="E403" s="242"/>
      <c r="F403" s="52">
        <f t="shared" si="81"/>
        <v>0</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20622.21</v>
      </c>
      <c r="E408" s="51">
        <f t="shared" si="111"/>
        <v>71093.02</v>
      </c>
      <c r="F408" s="52">
        <f t="shared" si="81"/>
        <v>344.74006423171915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15965.08</v>
      </c>
      <c r="E410" s="242">
        <v>0</v>
      </c>
      <c r="F410" s="52">
        <f t="shared" si="81"/>
        <v>0</v>
      </c>
    </row>
    <row r="411" spans="1:6" ht="12.75" customHeight="1" x14ac:dyDescent="0.2">
      <c r="A411" s="53">
        <v>97</v>
      </c>
      <c r="B411" s="85" t="s">
        <v>826</v>
      </c>
      <c r="C411" s="50" t="s">
        <v>827</v>
      </c>
      <c r="D411" s="242">
        <v>658.81</v>
      </c>
      <c r="E411" s="242">
        <v>658.81</v>
      </c>
      <c r="F411" s="52">
        <f t="shared" si="81"/>
        <v>100</v>
      </c>
    </row>
    <row r="412" spans="1:6" ht="12.75" customHeight="1" x14ac:dyDescent="0.2">
      <c r="A412" s="53" t="s">
        <v>607</v>
      </c>
      <c r="B412" s="85" t="s">
        <v>828</v>
      </c>
      <c r="C412" s="50" t="s">
        <v>829</v>
      </c>
      <c r="D412" s="51">
        <f>D6+D298</f>
        <v>1833708.72</v>
      </c>
      <c r="E412" s="51">
        <f>E6+E298</f>
        <v>2252792.7300000004</v>
      </c>
      <c r="F412" s="52">
        <f t="shared" si="81"/>
        <v>122.85444822447049</v>
      </c>
    </row>
    <row r="413" spans="1:6" ht="12.75" customHeight="1" x14ac:dyDescent="0.2">
      <c r="A413" s="53" t="s">
        <v>607</v>
      </c>
      <c r="B413" s="85" t="s">
        <v>830</v>
      </c>
      <c r="C413" s="50" t="s">
        <v>831</v>
      </c>
      <c r="D413" s="51">
        <f t="shared" ref="D413:E413" si="112">D289+D350</f>
        <v>1751236.5000000002</v>
      </c>
      <c r="E413" s="51">
        <f t="shared" si="112"/>
        <v>2279593.65</v>
      </c>
      <c r="F413" s="52">
        <f t="shared" si="81"/>
        <v>130.1705195157821</v>
      </c>
    </row>
    <row r="414" spans="1:6" ht="12.75" customHeight="1" x14ac:dyDescent="0.2">
      <c r="A414" s="53" t="s">
        <v>607</v>
      </c>
      <c r="B414" s="85" t="s">
        <v>832</v>
      </c>
      <c r="C414" s="50" t="s">
        <v>833</v>
      </c>
      <c r="D414" s="51">
        <f t="shared" ref="D414:E414" si="113">IF(D412&gt;=D413,D412-D413,0)</f>
        <v>82472.219999999739</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26800.91999999946</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114254.1</v>
      </c>
      <c r="E417" s="51">
        <f t="shared" si="116"/>
        <v>31781.89</v>
      </c>
      <c r="F417" s="52">
        <f t="shared" si="81"/>
        <v>27.816848585740029</v>
      </c>
    </row>
    <row r="418" spans="1:6" ht="12.75" customHeight="1" x14ac:dyDescent="0.2">
      <c r="A418" s="55" t="s">
        <v>841</v>
      </c>
      <c r="B418" s="233" t="s">
        <v>842</v>
      </c>
      <c r="C418" s="56" t="s">
        <v>843</v>
      </c>
      <c r="D418" s="62">
        <f t="shared" ref="D418:E418" si="117">D294+D411</f>
        <v>658.81</v>
      </c>
      <c r="E418" s="62">
        <f t="shared" si="117"/>
        <v>658.81</v>
      </c>
      <c r="F418" s="57">
        <f t="shared" si="81"/>
        <v>100</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1833708.72</v>
      </c>
      <c r="E639" s="51">
        <f t="shared" si="180"/>
        <v>2252792.7300000004</v>
      </c>
      <c r="F639" s="52">
        <f t="shared" si="119"/>
        <v>122.85444822447049</v>
      </c>
    </row>
    <row r="640" spans="1:6" ht="12.75" customHeight="1" x14ac:dyDescent="0.2">
      <c r="A640" s="53" t="s">
        <v>607</v>
      </c>
      <c r="B640" s="85" t="s">
        <v>1276</v>
      </c>
      <c r="C640" s="50" t="s">
        <v>1277</v>
      </c>
      <c r="D640" s="51">
        <f t="shared" ref="D640:E640" si="181">D413+D528</f>
        <v>1751236.5000000002</v>
      </c>
      <c r="E640" s="51">
        <f t="shared" si="181"/>
        <v>2279593.65</v>
      </c>
      <c r="F640" s="52">
        <f t="shared" si="119"/>
        <v>130.1705195157821</v>
      </c>
    </row>
    <row r="641" spans="1:6" ht="12.75" customHeight="1" x14ac:dyDescent="0.2">
      <c r="A641" s="53" t="s">
        <v>607</v>
      </c>
      <c r="B641" s="85" t="s">
        <v>1278</v>
      </c>
      <c r="C641" s="50" t="s">
        <v>1279</v>
      </c>
      <c r="D641" s="51">
        <f t="shared" ref="D641:E641" si="182">IF(D639&gt;=D640,D639-D640,0)</f>
        <v>82472.219999999739</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26800.91999999946</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114254.1</v>
      </c>
      <c r="E644" s="51">
        <f t="shared" si="185"/>
        <v>31781.89</v>
      </c>
      <c r="F644" s="52">
        <f t="shared" si="119"/>
        <v>27.816848585740029</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31781.880000000267</v>
      </c>
      <c r="E646" s="51">
        <f t="shared" si="187"/>
        <v>58582.809999999459</v>
      </c>
      <c r="F646" s="52">
        <f t="shared" si="119"/>
        <v>184.32770496899167</v>
      </c>
    </row>
    <row r="647" spans="1:6" ht="24" x14ac:dyDescent="0.2">
      <c r="A647" s="55" t="s">
        <v>1290</v>
      </c>
      <c r="B647" s="233" t="s">
        <v>1291</v>
      </c>
      <c r="C647" s="56" t="s">
        <v>1290</v>
      </c>
      <c r="D647" s="243">
        <v>121469.21</v>
      </c>
      <c r="E647" s="243">
        <v>140729.85999999999</v>
      </c>
      <c r="F647" s="57">
        <f t="shared" si="119"/>
        <v>115.85640509228634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21628.3</v>
      </c>
      <c r="E649" s="242"/>
      <c r="F649" s="52">
        <f t="shared" ref="F649:F724" si="188">IF(D649&lt;&gt;0,IF(E649/D649&gt;=100,"&gt;&gt;100",E649/D649*100),"-")</f>
        <v>0</v>
      </c>
    </row>
    <row r="650" spans="1:6" ht="12.75" customHeight="1" x14ac:dyDescent="0.2">
      <c r="A650" s="53" t="s">
        <v>1295</v>
      </c>
      <c r="B650" s="85" t="s">
        <v>1296</v>
      </c>
      <c r="C650" s="50" t="s">
        <v>1295</v>
      </c>
      <c r="D650" s="242">
        <v>445157.46</v>
      </c>
      <c r="E650" s="242"/>
      <c r="F650" s="52">
        <f t="shared" si="188"/>
        <v>0</v>
      </c>
    </row>
    <row r="651" spans="1:6" ht="12.75" customHeight="1" x14ac:dyDescent="0.2">
      <c r="A651" s="53" t="s">
        <v>1297</v>
      </c>
      <c r="B651" s="85" t="s">
        <v>1298</v>
      </c>
      <c r="C651" s="50" t="s">
        <v>1297</v>
      </c>
      <c r="D651" s="242">
        <v>440697.03</v>
      </c>
      <c r="E651" s="242"/>
      <c r="F651" s="52">
        <f t="shared" si="188"/>
        <v>0</v>
      </c>
    </row>
    <row r="652" spans="1:6" ht="24" x14ac:dyDescent="0.2">
      <c r="A652" s="53">
        <v>11</v>
      </c>
      <c r="B652" s="85" t="s">
        <v>1299</v>
      </c>
      <c r="C652" s="50" t="s">
        <v>1300</v>
      </c>
      <c r="D652" s="51">
        <f t="shared" ref="D652:E652" si="189">+D649+D650-D651</f>
        <v>26088.729999999981</v>
      </c>
      <c r="E652" s="51">
        <f t="shared" si="189"/>
        <v>0</v>
      </c>
      <c r="F652" s="52">
        <f t="shared" si="188"/>
        <v>0</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46</v>
      </c>
      <c r="E654" s="262">
        <v>46</v>
      </c>
      <c r="F654" s="52">
        <f t="shared" si="188"/>
        <v>100</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39</v>
      </c>
      <c r="E656" s="262">
        <v>39</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1575781.24</v>
      </c>
      <c r="E675" s="242">
        <v>1922687.33</v>
      </c>
      <c r="F675" s="52">
        <f t="shared" si="188"/>
        <v>122.01486356062978</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499</v>
      </c>
      <c r="E710" s="242"/>
      <c r="F710" s="52">
        <f t="shared" si="188"/>
        <v>0</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4365.3</v>
      </c>
      <c r="E717" s="242">
        <v>1324.32</v>
      </c>
      <c r="F717" s="52">
        <f t="shared" si="188"/>
        <v>30.337433853343409</v>
      </c>
    </row>
    <row r="718" spans="1:6" ht="12.75" customHeight="1" x14ac:dyDescent="0.2">
      <c r="A718" s="53">
        <v>32121</v>
      </c>
      <c r="B718" s="85" t="s">
        <v>1414</v>
      </c>
      <c r="C718" s="50" t="s">
        <v>1415</v>
      </c>
      <c r="D718" s="242">
        <v>37141.42</v>
      </c>
      <c r="E718" s="242">
        <v>41200.57</v>
      </c>
      <c r="F718" s="52">
        <f t="shared" si="188"/>
        <v>110.92890363373292</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1973.8</v>
      </c>
      <c r="E720" s="242">
        <v>43.8</v>
      </c>
      <c r="F720" s="52">
        <f t="shared" si="188"/>
        <v>2.2190698145708785</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2371.7800000000002</v>
      </c>
      <c r="E722" s="242">
        <v>2849.03</v>
      </c>
      <c r="F722" s="52">
        <f t="shared" si="188"/>
        <v>120.12201806238352</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59559.49</v>
      </c>
      <c r="E823" s="242">
        <v>70614.86</v>
      </c>
      <c r="F823" s="52">
        <f t="shared" si="190"/>
        <v>118.56189500615268</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2680.6</v>
      </c>
      <c r="E828" s="242">
        <v>358.19</v>
      </c>
      <c r="F828" s="52">
        <f t="shared" si="190"/>
        <v>13.362306946206074</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4" workbookViewId="0">
      <selection activeCell="D269" sqref="D2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277452.38000000006</v>
      </c>
      <c r="E6" s="229">
        <f t="shared" si="0"/>
        <v>303517.29000000004</v>
      </c>
      <c r="F6" s="230">
        <f t="shared" ref="F6:F260" si="1">IF(D6&gt;0,IF(E6/D6&gt;=100,"&gt;&gt;100",E6/D6*100),"-")</f>
        <v>109.39437246852954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108487.86000000003</v>
      </c>
      <c r="E7" s="104">
        <f t="shared" si="2"/>
        <v>155086.92000000007</v>
      </c>
      <c r="F7" s="93">
        <f t="shared" si="1"/>
        <v>142.95324840954558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108487.86000000003</v>
      </c>
      <c r="E12" s="104">
        <f t="shared" si="3"/>
        <v>154759.42000000007</v>
      </c>
      <c r="F12" s="93">
        <f t="shared" si="1"/>
        <v>142.65137131472594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16255.5</v>
      </c>
      <c r="E13" s="104">
        <f t="shared" si="4"/>
        <v>16052.17</v>
      </c>
      <c r="F13" s="93">
        <f t="shared" si="1"/>
        <v>98.749161822152502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16255.5</v>
      </c>
      <c r="E15" s="247">
        <v>16255.5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0</v>
      </c>
      <c r="E18" s="247">
        <v>203.33</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75242.600000000035</v>
      </c>
      <c r="E19" s="104">
        <f t="shared" si="5"/>
        <v>125043.04000000004</v>
      </c>
      <c r="F19" s="93">
        <f t="shared" si="1"/>
        <v>166.18649541616051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104997.1</v>
      </c>
      <c r="E20" s="247">
        <v>216668.99</v>
      </c>
      <c r="F20" s="93">
        <f t="shared" si="1"/>
        <v>206.3571184346996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2310.35</v>
      </c>
      <c r="E21" s="247">
        <v>2045.08</v>
      </c>
      <c r="F21" s="93">
        <f t="shared" si="1"/>
        <v>88.518189884649516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91697.47</v>
      </c>
      <c r="E22" s="247">
        <v>104588.23</v>
      </c>
      <c r="F22" s="93">
        <f t="shared" si="1"/>
        <v>114.05792329930149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11956.97</v>
      </c>
      <c r="E23" s="247">
        <v>12616.15</v>
      </c>
      <c r="F23" s="93">
        <f t="shared" si="1"/>
        <v>105.51293513323192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1080.78</v>
      </c>
      <c r="E24" s="247">
        <v>1080.78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14499.41</v>
      </c>
      <c r="E25" s="247">
        <v>26586.62</v>
      </c>
      <c r="F25" s="93">
        <f t="shared" si="1"/>
        <v>183.36346099599913</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20573.79</v>
      </c>
      <c r="E26" s="247">
        <v>21167.200000000001</v>
      </c>
      <c r="F26" s="93">
        <f t="shared" si="1"/>
        <v>102.88430085074263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171873.27</v>
      </c>
      <c r="E28" s="247">
        <v>259710.01</v>
      </c>
      <c r="F28" s="93">
        <f t="shared" si="1"/>
        <v>151.10552676399305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16675.16</v>
      </c>
      <c r="E29" s="104">
        <f t="shared" si="6"/>
        <v>13164.6</v>
      </c>
      <c r="F29" s="93">
        <f t="shared" si="1"/>
        <v>78.94736842105263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28084.48</v>
      </c>
      <c r="E30" s="247">
        <v>28084.48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11409.32</v>
      </c>
      <c r="E34" s="247">
        <v>14919.88</v>
      </c>
      <c r="F34" s="93">
        <f t="shared" si="1"/>
        <v>130.76923076923077</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314.58999999999924</v>
      </c>
      <c r="E35" s="104">
        <f t="shared" si="7"/>
        <v>499.59999999999945</v>
      </c>
      <c r="F35" s="93">
        <f t="shared" si="1"/>
        <v>158.8098795257321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6213.98</v>
      </c>
      <c r="E36" s="247">
        <v>6523.98</v>
      </c>
      <c r="F36" s="93">
        <f t="shared" si="1"/>
        <v>104.98875117074724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5899.39</v>
      </c>
      <c r="E40" s="247">
        <v>6024.38</v>
      </c>
      <c r="F40" s="93">
        <f t="shared" si="1"/>
        <v>102.11869362764625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1.0000000000218279E-2</v>
      </c>
      <c r="E45" s="104">
        <f t="shared" si="9"/>
        <v>1.0000000000218279E-2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2791.34</v>
      </c>
      <c r="E47" s="247">
        <v>2791.34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2791.33</v>
      </c>
      <c r="E50" s="247">
        <v>2791.33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327.5</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22722.84</v>
      </c>
      <c r="E54" s="247">
        <v>23088.7</v>
      </c>
      <c r="F54" s="93">
        <f t="shared" si="1"/>
        <v>101.61009803352046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22722.84</v>
      </c>
      <c r="E55" s="247">
        <v>22761.200000000001</v>
      </c>
      <c r="F55" s="93">
        <f t="shared" si="1"/>
        <v>100.16881692605327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168964.52000000002</v>
      </c>
      <c r="E68" s="104">
        <f t="shared" si="13"/>
        <v>148430.37</v>
      </c>
      <c r="F68" s="93">
        <f t="shared" si="1"/>
        <v>87.847063987161306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26088.73</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26088.73</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26088.73</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20395.37</v>
      </c>
      <c r="E78" s="104">
        <f>E79+SUM(E82:E84)-E85+E86</f>
        <v>3866.86</v>
      </c>
      <c r="F78" s="93">
        <f t="shared" si="1"/>
        <v>18.959499141226662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20395.37</v>
      </c>
      <c r="E86" s="247">
        <v>3866.86</v>
      </c>
      <c r="F86" s="93">
        <f t="shared" si="1"/>
        <v>18.959499141226662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352.4</v>
      </c>
      <c r="E146" s="104">
        <f t="shared" si="26"/>
        <v>3174.84</v>
      </c>
      <c r="F146" s="93">
        <f t="shared" si="1"/>
        <v>900.9194097616346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352.4</v>
      </c>
      <c r="E160" s="247">
        <v>352.4</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2822.44</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658.81</v>
      </c>
      <c r="E164" s="104">
        <f t="shared" si="28"/>
        <v>658.81</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658.81</v>
      </c>
      <c r="E166" s="247">
        <v>658.81</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121469.21</v>
      </c>
      <c r="E170" s="104">
        <f t="shared" si="29"/>
        <v>140729.85999999999</v>
      </c>
      <c r="F170" s="93">
        <f t="shared" si="1"/>
        <v>115.85640509228634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121469.21</v>
      </c>
      <c r="E173" s="247">
        <v>140729.85999999999</v>
      </c>
      <c r="F173" s="93">
        <f t="shared" si="1"/>
        <v>115.85640509228634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277452.38</v>
      </c>
      <c r="E175" s="104">
        <f t="shared" si="30"/>
        <v>303517.28999999992</v>
      </c>
      <c r="F175" s="93">
        <f t="shared" si="1"/>
        <v>109.39437246852953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200087.58000000002</v>
      </c>
      <c r="E176" s="104">
        <f t="shared" si="31"/>
        <v>206354.36999999997</v>
      </c>
      <c r="F176" s="93">
        <f t="shared" si="1"/>
        <v>103.13202348691506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183571.08000000002</v>
      </c>
      <c r="E177" s="104">
        <f t="shared" si="32"/>
        <v>200016.21999999997</v>
      </c>
      <c r="F177" s="93">
        <f t="shared" si="1"/>
        <v>108.95845903396111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115934.28</v>
      </c>
      <c r="E178" s="247">
        <v>137540.4</v>
      </c>
      <c r="F178" s="93">
        <f t="shared" si="1"/>
        <v>118.63652407208636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32205.73</v>
      </c>
      <c r="E179" s="247">
        <v>41704.629999999997</v>
      </c>
      <c r="F179" s="93">
        <f t="shared" si="1"/>
        <v>129.49444089607655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8.02</v>
      </c>
      <c r="E180" s="104">
        <f t="shared" si="33"/>
        <v>8.02</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8.02</v>
      </c>
      <c r="E183" s="247">
        <v>8.02</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4382.8</v>
      </c>
      <c r="E186" s="247">
        <v>6311.78</v>
      </c>
      <c r="F186" s="93">
        <f t="shared" si="1"/>
        <v>144.01250342246965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31040.25</v>
      </c>
      <c r="E188" s="247">
        <v>14451.39</v>
      </c>
      <c r="F188" s="93">
        <f t="shared" si="1"/>
        <v>46.556938168990257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16516.5</v>
      </c>
      <c r="E189" s="247">
        <v>6338.15</v>
      </c>
      <c r="F189" s="93">
        <f t="shared" si="1"/>
        <v>38.374655647382916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77364.799999999988</v>
      </c>
      <c r="E237" s="104">
        <f t="shared" si="41"/>
        <v>97162.919999999984</v>
      </c>
      <c r="F237" s="93">
        <f t="shared" si="1"/>
        <v>125.59060451264659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108487.87</v>
      </c>
      <c r="E238" s="104">
        <f t="shared" si="42"/>
        <v>155086.91999999998</v>
      </c>
      <c r="F238" s="93">
        <f t="shared" si="1"/>
        <v>142.95323523265779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108487.87</v>
      </c>
      <c r="E239" s="104">
        <f t="shared" si="43"/>
        <v>155086.91999999998</v>
      </c>
      <c r="F239" s="93">
        <f t="shared" si="1"/>
        <v>142.95323523265779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78761.55</v>
      </c>
      <c r="E240" s="247">
        <v>134507.74</v>
      </c>
      <c r="F240" s="93">
        <f t="shared" si="1"/>
        <v>170.77843186173962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29726.32</v>
      </c>
      <c r="E241" s="247">
        <v>20579.18</v>
      </c>
      <c r="F241" s="93">
        <f t="shared" si="1"/>
        <v>69.228818097901126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-31781.879999999997</v>
      </c>
      <c r="E245" s="104">
        <f t="shared" si="45"/>
        <v>-58582.810000000005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31781.879999999997</v>
      </c>
      <c r="E250" s="104">
        <f t="shared" si="47"/>
        <v>58582.810000000005</v>
      </c>
      <c r="F250" s="93">
        <f t="shared" si="1"/>
        <v>184.32770496899494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15816.8</v>
      </c>
      <c r="E251" s="247">
        <v>52554.66</v>
      </c>
      <c r="F251" s="93">
        <f t="shared" si="1"/>
        <v>332.27112943199637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15965.08</v>
      </c>
      <c r="E252" s="247">
        <v>6028.15</v>
      </c>
      <c r="F252" s="93">
        <f t="shared" si="1"/>
        <v>37.75834508815489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658.81</v>
      </c>
      <c r="E256" s="247">
        <v>658.81</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2187969.25</v>
      </c>
      <c r="E259" s="104">
        <f t="shared" si="49"/>
        <v>2145421.14</v>
      </c>
      <c r="F259" s="93">
        <f t="shared" si="1"/>
        <v>98.055360695768471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2187969.25</v>
      </c>
      <c r="E260" s="248">
        <v>2145421.14</v>
      </c>
      <c r="F260" s="97">
        <f t="shared" si="1"/>
        <v>98.055360695768471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352.4</v>
      </c>
      <c r="E264" s="247">
        <v>352.4</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2822.44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658.81</v>
      </c>
      <c r="E267" s="247">
        <v>658.81</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20394.84</v>
      </c>
      <c r="E268" s="247">
        <v>3866.33</v>
      </c>
      <c r="F268" s="93">
        <f t="shared" si="50"/>
        <v>18.957393144540482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0.53</v>
      </c>
      <c r="E271" s="247">
        <v>0.53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2822.44</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183571.08</v>
      </c>
      <c r="E288" s="247">
        <v>200016.22</v>
      </c>
      <c r="F288" s="93">
        <f t="shared" si="50"/>
        <v>108.95845903396113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16516.5</v>
      </c>
      <c r="E290" s="247">
        <v>6338.15</v>
      </c>
      <c r="F290" s="93">
        <f t="shared" si="50"/>
        <v>38.374655647382916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10345.219999999999</v>
      </c>
      <c r="E297" s="247">
        <v>10996.77</v>
      </c>
      <c r="F297" s="93">
        <f t="shared" si="50"/>
        <v>106.29807775958366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849.83</v>
      </c>
      <c r="E298" s="247">
        <v>1249.8399999999999</v>
      </c>
      <c r="F298" s="93">
        <f t="shared" si="50"/>
        <v>147.06941388277656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19845.2</v>
      </c>
      <c r="E302" s="247">
        <v>2204.7800000000002</v>
      </c>
      <c r="F302" s="93">
        <f t="shared" si="50"/>
        <v>11.109890552879287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1751236.5</v>
      </c>
      <c r="E114" s="81">
        <f t="shared" si="22"/>
        <v>2279593.65</v>
      </c>
      <c r="F114" s="63">
        <f t="shared" si="1"/>
        <v>130.17051951578213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1751236.5</v>
      </c>
      <c r="E115" s="81">
        <f t="shared" si="23"/>
        <v>2279593.65</v>
      </c>
      <c r="F115" s="63">
        <f t="shared" si="1"/>
        <v>130.17051951578213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1751236.5</v>
      </c>
      <c r="E117" s="249">
        <v>2279593.65</v>
      </c>
      <c r="F117" s="63">
        <f t="shared" si="1"/>
        <v>130.17051951578213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1751236.5</v>
      </c>
      <c r="E141" s="106">
        <f t="shared" si="28"/>
        <v>2279593.65</v>
      </c>
      <c r="F141" s="82">
        <f t="shared" si="1"/>
        <v>130.17051951578213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77852.45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77852.45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77852.45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77852.45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200087.58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2320614.7000000002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2249771.58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1819073.01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343818.95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539.95000000000005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70973.05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15366.62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70843.12</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2314347.91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2233326.44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1797466.89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334320.05</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539.95000000000005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69044.070000000007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31955.48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81021.47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206354.37000000011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206354.37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200016.22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6338.15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13061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3220</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2025-01-30T13:23:57Z</cp:lastPrinted>
  <dcterms:created xsi:type="dcterms:W3CDTF">2022-04-01T05:14:30Z</dcterms:created>
  <dcterms:modified xsi:type="dcterms:W3CDTF">2025-01-31T12:23:41Z</dcterms:modified>
</cp:coreProperties>
</file>